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87" activeTab="0"/>
  </bookViews>
  <sheets>
    <sheet name="PENSIONADOS" sheetId="1" r:id="rId1"/>
    <sheet name="Hoja1" sheetId="2" r:id="rId2"/>
  </sheets>
  <definedNames>
    <definedName name="_xlnm.Print_Area" localSheetId="0">'PENSIONADOS'!$A$1:$K$108</definedName>
  </definedNames>
  <calcPr fullCalcOnLoad="1"/>
</workbook>
</file>

<file path=xl/sharedStrings.xml><?xml version="1.0" encoding="utf-8"?>
<sst xmlns="http://schemas.openxmlformats.org/spreadsheetml/2006/main" count="250" uniqueCount="102">
  <si>
    <t>MUNICIPIO DE ZAPOTLANEJO, JALISCO</t>
  </si>
  <si>
    <t>NOMINA DE SUELDO</t>
  </si>
  <si>
    <t>HOJA # 1</t>
  </si>
  <si>
    <r>
      <t xml:space="preserve">           </t>
    </r>
    <r>
      <rPr>
        <b/>
        <sz val="8"/>
        <color indexed="17"/>
        <rFont val="Arial"/>
        <family val="2"/>
      </rPr>
      <t>2012-2015</t>
    </r>
  </si>
  <si>
    <t>PERCEPCIONES</t>
  </si>
  <si>
    <t>SUB</t>
  </si>
  <si>
    <t xml:space="preserve">NOMBRE </t>
  </si>
  <si>
    <t>CARGO</t>
  </si>
  <si>
    <t>SALARIO</t>
  </si>
  <si>
    <t>OTRAS</t>
  </si>
  <si>
    <t>CUOTA SIND.</t>
  </si>
  <si>
    <t>DESC. PRESTAMO</t>
  </si>
  <si>
    <t>FONACOT</t>
  </si>
  <si>
    <t>SUELDO NETO</t>
  </si>
  <si>
    <t>FIRMA</t>
  </si>
  <si>
    <t>CTA</t>
  </si>
  <si>
    <t>PENSIONADOS Y JUBILADOS</t>
  </si>
  <si>
    <t>Francisco Martinez Almaraz</t>
  </si>
  <si>
    <t xml:space="preserve">Pensionado </t>
  </si>
  <si>
    <t>Francisco Bernal Montes</t>
  </si>
  <si>
    <t>Jose Vazquez Reynoso</t>
  </si>
  <si>
    <t>Antonio Jimenez Valdivia</t>
  </si>
  <si>
    <t>Joaquin Diaz Medina</t>
  </si>
  <si>
    <t>Luis Nuño Cervantes</t>
  </si>
  <si>
    <t>Petronilo Marquez Hernandez</t>
  </si>
  <si>
    <t xml:space="preserve">Ignacia Becerra Arambula </t>
  </si>
  <si>
    <t>Ramona Garcia Gonzalez</t>
  </si>
  <si>
    <t>Pensionado Viudez</t>
  </si>
  <si>
    <t>J. Guadalupe Vazquez Reynoso</t>
  </si>
  <si>
    <t>Maria Corrales Osorio</t>
  </si>
  <si>
    <t>Jose Juan Solis Delgadillo</t>
  </si>
  <si>
    <t>Pensionado</t>
  </si>
  <si>
    <t>J. Buenaventura Ruiz Ruiz</t>
  </si>
  <si>
    <t>Ma. Concepcion Naranjo Molina</t>
  </si>
  <si>
    <t>Hildeliza Rodriguez Camacho</t>
  </si>
  <si>
    <t>TOTAL</t>
  </si>
  <si>
    <t>HOJA # 2</t>
  </si>
  <si>
    <r>
      <t xml:space="preserve">                </t>
    </r>
    <r>
      <rPr>
        <b/>
        <sz val="8"/>
        <color indexed="17"/>
        <rFont val="Arial"/>
        <family val="2"/>
      </rPr>
      <t>2012-2015</t>
    </r>
  </si>
  <si>
    <t>Ezequiel Alvarez Salcedo</t>
  </si>
  <si>
    <t>Lucio Vera Gonzalez</t>
  </si>
  <si>
    <t>Ramon Lomeli Limon</t>
  </si>
  <si>
    <t>Juan Aceves Gonzalez</t>
  </si>
  <si>
    <t>Roberto Garcia Olivarez</t>
  </si>
  <si>
    <t>Rodolfo Gomez Barba</t>
  </si>
  <si>
    <t>Rodolfo Garcia Murguia</t>
  </si>
  <si>
    <t>Ramon Gonzalez Ramirez</t>
  </si>
  <si>
    <t xml:space="preserve">Angel Rodriguez Nuño </t>
  </si>
  <si>
    <t xml:space="preserve">Antonio Martinez Lujano </t>
  </si>
  <si>
    <t xml:space="preserve">Ismael Gomez Macias </t>
  </si>
  <si>
    <t>Rafael Carrillo Martinez</t>
  </si>
  <si>
    <t>Berenice Del Rosario Arana Diaz</t>
  </si>
  <si>
    <t>Maria Pulido Hermosillo</t>
  </si>
  <si>
    <t>HOJA # 3</t>
  </si>
  <si>
    <t>Daniel Jimenez Martinez</t>
  </si>
  <si>
    <t>Ruben Delgadillo Lomeli</t>
  </si>
  <si>
    <t>Jubilado</t>
  </si>
  <si>
    <t>Paula Reynoso Nuño</t>
  </si>
  <si>
    <t xml:space="preserve">Luciano Jimenez Casillas </t>
  </si>
  <si>
    <t xml:space="preserve">Salvador Jimenez Casillas </t>
  </si>
  <si>
    <t>Martha Elba Bustos Ramirez</t>
  </si>
  <si>
    <t>Bernardino Ruiz Ruiz</t>
  </si>
  <si>
    <t xml:space="preserve">J. Refugio Orozco Neri </t>
  </si>
  <si>
    <t>Jose Aguirre Trujillo</t>
  </si>
  <si>
    <t>Ma. Teresa Navarro Lomeli</t>
  </si>
  <si>
    <t>Arturo Villavicencio Urzua</t>
  </si>
  <si>
    <t>Maria Fatima Mendoza Perez</t>
  </si>
  <si>
    <t>Jose Jimenez Valdivia</t>
  </si>
  <si>
    <t>Emilia Aguirre Gonzalez</t>
  </si>
  <si>
    <t>Pedro Ocampo Magallanes</t>
  </si>
  <si>
    <t>PE</t>
  </si>
  <si>
    <t>PE2</t>
  </si>
  <si>
    <t>PENSIONADO 102</t>
  </si>
  <si>
    <t>PENSIONADO 602</t>
  </si>
  <si>
    <t>JUBILADOS 102</t>
  </si>
  <si>
    <t>JUBILADOS 602</t>
  </si>
  <si>
    <t>FIRMAS PENDIENTES  PENSIONADOS Y JUBILADOS</t>
  </si>
  <si>
    <t>1RA. DIC</t>
  </si>
  <si>
    <t>AGUI.</t>
  </si>
  <si>
    <t>2DA. DIC</t>
  </si>
  <si>
    <t>1RA. ENE</t>
  </si>
  <si>
    <t>2DA. ENE</t>
  </si>
  <si>
    <t>1RA. FEB</t>
  </si>
  <si>
    <t>2DA. FEB</t>
  </si>
  <si>
    <t>Jose Guadalupe Lopez Padilla</t>
  </si>
  <si>
    <t>X</t>
  </si>
  <si>
    <t>SUSP. SALARIO</t>
  </si>
  <si>
    <t>Sebastian Davalos Hernandez</t>
  </si>
  <si>
    <t>HOJA # 4</t>
  </si>
  <si>
    <t>Gregorio Ruiz Ruiz</t>
  </si>
  <si>
    <t>Sidronio Nuño Ruiz</t>
  </si>
  <si>
    <t>Agustin Padilla Renteria</t>
  </si>
  <si>
    <t>Apolonio Maciel Silva</t>
  </si>
  <si>
    <t xml:space="preserve">Pension  </t>
  </si>
  <si>
    <t>Pension</t>
  </si>
  <si>
    <t>Audon Carrazco Orozco</t>
  </si>
  <si>
    <t>Armando Trujillo Garcia</t>
  </si>
  <si>
    <t>Desiderio Jimenez Padilla</t>
  </si>
  <si>
    <t>Ramon Jimenez Lopez</t>
  </si>
  <si>
    <t>Porfirio Muñiz Miranda</t>
  </si>
  <si>
    <t>Carlos Mancilla Hernandez</t>
  </si>
  <si>
    <t>DEDUCCIONES</t>
  </si>
  <si>
    <t>SEGUNDA  QUINCENA AGOSTO 2015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</si>
</sst>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mm/yy"/>
    <numFmt numFmtId="166" formatCode="_-\$* #,##0.00_-;&quot;-$&quot;* #,##0.00_-;_-\$* \-??_-;_-@_-"/>
    <numFmt numFmtId="167" formatCode="[$-80A]dddd\,\ dd&quot; de &quot;mmmm&quot; de &quot;yyyy"/>
    <numFmt numFmtId="168" formatCode="[$-80A]hh:mm:ss\ AM/PM"/>
  </numFmts>
  <fonts count="50">
    <font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9" tint="-0.4999699890613556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/>
      <top style="medium">
        <color indexed="8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81">
    <xf numFmtId="0" fontId="0" fillId="0" borderId="0" xfId="0" applyAlignment="1">
      <alignment/>
    </xf>
    <xf numFmtId="164" fontId="0" fillId="0" borderId="0" xfId="46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165" fontId="2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3" fillId="0" borderId="0" xfId="46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164" fontId="3" fillId="0" borderId="0" xfId="46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1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10" fillId="33" borderId="0" xfId="51" applyFont="1" applyFill="1" applyBorder="1" applyAlignment="1">
      <alignment vertical="center"/>
      <protection/>
    </xf>
    <xf numFmtId="0" fontId="2" fillId="0" borderId="0" xfId="0" applyFont="1" applyBorder="1" applyAlignment="1">
      <alignment/>
    </xf>
    <xf numFmtId="164" fontId="2" fillId="0" borderId="0" xfId="46" applyFont="1" applyFill="1" applyBorder="1" applyAlignment="1" applyProtection="1">
      <alignment horizontal="center" vertical="center"/>
      <protection/>
    </xf>
    <xf numFmtId="164" fontId="3" fillId="0" borderId="12" xfId="46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>
      <alignment/>
    </xf>
    <xf numFmtId="0" fontId="0" fillId="0" borderId="0" xfId="0" applyBorder="1" applyAlignment="1">
      <alignment/>
    </xf>
    <xf numFmtId="164" fontId="3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0" fillId="34" borderId="0" xfId="0" applyFont="1" applyFill="1" applyAlignment="1">
      <alignment/>
    </xf>
    <xf numFmtId="166" fontId="0" fillId="34" borderId="0" xfId="0" applyNumberFormat="1" applyFill="1" applyAlignment="1">
      <alignment/>
    </xf>
    <xf numFmtId="0" fontId="0" fillId="35" borderId="0" xfId="0" applyFont="1" applyFill="1" applyAlignment="1">
      <alignment/>
    </xf>
    <xf numFmtId="166" fontId="0" fillId="35" borderId="0" xfId="0" applyNumberFormat="1" applyFill="1" applyAlignment="1">
      <alignment/>
    </xf>
    <xf numFmtId="0" fontId="0" fillId="36" borderId="0" xfId="0" applyFont="1" applyFill="1" applyAlignment="1">
      <alignment/>
    </xf>
    <xf numFmtId="166" fontId="0" fillId="36" borderId="0" xfId="0" applyNumberFormat="1" applyFill="1" applyAlignment="1">
      <alignment/>
    </xf>
    <xf numFmtId="0" fontId="0" fillId="37" borderId="0" xfId="0" applyFont="1" applyFill="1" applyAlignment="1">
      <alignment/>
    </xf>
    <xf numFmtId="166" fontId="0" fillId="37" borderId="0" xfId="0" applyNumberFormat="1" applyFill="1" applyAlignment="1">
      <alignment/>
    </xf>
    <xf numFmtId="166" fontId="0" fillId="0" borderId="0" xfId="0" applyNumberFormat="1" applyAlignment="1">
      <alignment/>
    </xf>
    <xf numFmtId="164" fontId="11" fillId="0" borderId="0" xfId="46" applyFont="1" applyFill="1" applyBorder="1" applyAlignment="1" applyProtection="1">
      <alignment/>
      <protection/>
    </xf>
    <xf numFmtId="0" fontId="2" fillId="0" borderId="0" xfId="0" applyFont="1" applyAlignment="1">
      <alignment wrapText="1"/>
    </xf>
    <xf numFmtId="0" fontId="10" fillId="33" borderId="14" xfId="51" applyFont="1" applyFill="1" applyBorder="1" applyAlignment="1">
      <alignment vertical="center"/>
      <protection/>
    </xf>
    <xf numFmtId="0" fontId="13" fillId="0" borderId="15" xfId="51" applyFont="1" applyFill="1" applyBorder="1" applyAlignment="1">
      <alignment vertical="center"/>
      <protection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10" fillId="33" borderId="15" xfId="51" applyFont="1" applyFill="1" applyBorder="1" applyAlignment="1">
      <alignment vertical="center"/>
      <protection/>
    </xf>
    <xf numFmtId="0" fontId="13" fillId="0" borderId="0" xfId="51" applyFont="1" applyFill="1" applyBorder="1" applyAlignment="1">
      <alignment vertical="center"/>
      <protection/>
    </xf>
    <xf numFmtId="0" fontId="0" fillId="0" borderId="0" xfId="0" applyFont="1" applyBorder="1" applyAlignment="1">
      <alignment/>
    </xf>
    <xf numFmtId="0" fontId="13" fillId="33" borderId="15" xfId="51" applyFont="1" applyFill="1" applyBorder="1" applyAlignment="1">
      <alignment vertical="center" wrapText="1"/>
      <protection/>
    </xf>
    <xf numFmtId="0" fontId="1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left" vertical="center"/>
    </xf>
    <xf numFmtId="0" fontId="10" fillId="0" borderId="15" xfId="51" applyFont="1" applyFill="1" applyBorder="1" applyAlignment="1">
      <alignment vertical="center"/>
      <protection/>
    </xf>
    <xf numFmtId="0" fontId="0" fillId="0" borderId="0" xfId="0" applyFont="1" applyFill="1" applyBorder="1" applyAlignment="1">
      <alignment/>
    </xf>
    <xf numFmtId="0" fontId="13" fillId="33" borderId="0" xfId="51" applyFont="1" applyFill="1" applyBorder="1" applyAlignment="1">
      <alignment vertic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vertical="center"/>
    </xf>
    <xf numFmtId="164" fontId="9" fillId="0" borderId="19" xfId="46" applyFont="1" applyFill="1" applyBorder="1" applyAlignment="1" applyProtection="1">
      <alignment horizontal="center" vertical="center"/>
      <protection/>
    </xf>
    <xf numFmtId="0" fontId="3" fillId="0" borderId="19" xfId="0" applyFont="1" applyBorder="1" applyAlignment="1">
      <alignment/>
    </xf>
    <xf numFmtId="3" fontId="3" fillId="0" borderId="19" xfId="0" applyNumberFormat="1" applyFont="1" applyBorder="1" applyAlignment="1">
      <alignment/>
    </xf>
    <xf numFmtId="164" fontId="3" fillId="0" borderId="19" xfId="46" applyFont="1" applyFill="1" applyBorder="1" applyAlignment="1" applyProtection="1">
      <alignment/>
      <protection/>
    </xf>
    <xf numFmtId="164" fontId="3" fillId="0" borderId="19" xfId="46" applyFont="1" applyFill="1" applyBorder="1" applyAlignment="1" applyProtection="1">
      <alignment horizontal="center" vertical="center"/>
      <protection/>
    </xf>
    <xf numFmtId="164" fontId="3" fillId="0" borderId="19" xfId="46" applyFont="1" applyFill="1" applyBorder="1" applyAlignment="1" applyProtection="1">
      <alignment horizontal="center"/>
      <protection/>
    </xf>
    <xf numFmtId="43" fontId="0" fillId="0" borderId="0" xfId="0" applyNumberFormat="1" applyAlignment="1">
      <alignment/>
    </xf>
    <xf numFmtId="0" fontId="3" fillId="0" borderId="19" xfId="0" applyFont="1" applyFill="1" applyBorder="1" applyAlignment="1">
      <alignment horizontal="left" vertical="center"/>
    </xf>
    <xf numFmtId="0" fontId="3" fillId="0" borderId="19" xfId="51" applyFont="1" applyFill="1" applyBorder="1" applyAlignment="1">
      <alignment vertical="center"/>
      <protection/>
    </xf>
    <xf numFmtId="164" fontId="3" fillId="0" borderId="19" xfId="46" applyFont="1" applyFill="1" applyBorder="1" applyAlignment="1" applyProtection="1">
      <alignment vertical="center"/>
      <protection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164" fontId="9" fillId="0" borderId="19" xfId="46" applyNumberFormat="1" applyFont="1" applyFill="1" applyBorder="1" applyAlignment="1" applyProtection="1">
      <alignment horizontal="center" vertical="center"/>
      <protection/>
    </xf>
    <xf numFmtId="0" fontId="9" fillId="0" borderId="19" xfId="51" applyFont="1" applyFill="1" applyBorder="1" applyAlignment="1">
      <alignment vertical="center"/>
      <protection/>
    </xf>
    <xf numFmtId="0" fontId="2" fillId="0" borderId="0" xfId="0" applyNumberFormat="1" applyFont="1" applyAlignment="1">
      <alignment/>
    </xf>
    <xf numFmtId="0" fontId="2" fillId="0" borderId="22" xfId="0" applyFont="1" applyBorder="1" applyAlignment="1">
      <alignment horizontal="center"/>
    </xf>
    <xf numFmtId="0" fontId="3" fillId="0" borderId="17" xfId="51" applyFont="1" applyBorder="1" applyAlignment="1">
      <alignment vertical="center"/>
      <protection/>
    </xf>
    <xf numFmtId="0" fontId="3" fillId="0" borderId="18" xfId="46" applyNumberFormat="1" applyFont="1" applyFill="1" applyBorder="1" applyAlignment="1" applyProtection="1">
      <alignment horizontal="center"/>
      <protection/>
    </xf>
    <xf numFmtId="164" fontId="3" fillId="0" borderId="23" xfId="46" applyFont="1" applyFill="1" applyBorder="1" applyAlignment="1" applyProtection="1">
      <alignment/>
      <protection/>
    </xf>
    <xf numFmtId="164" fontId="3" fillId="0" borderId="23" xfId="46" applyFont="1" applyFill="1" applyBorder="1" applyAlignment="1" applyProtection="1">
      <alignment horizontal="center"/>
      <protection/>
    </xf>
    <xf numFmtId="164" fontId="3" fillId="0" borderId="24" xfId="46" applyFont="1" applyFill="1" applyBorder="1" applyAlignment="1" applyProtection="1">
      <alignment horizontal="center"/>
      <protection/>
    </xf>
    <xf numFmtId="164" fontId="3" fillId="0" borderId="25" xfId="46" applyFont="1" applyFill="1" applyBorder="1" applyAlignment="1" applyProtection="1">
      <alignment horizontal="center"/>
      <protection/>
    </xf>
    <xf numFmtId="0" fontId="3" fillId="0" borderId="19" xfId="51" applyFont="1" applyFill="1" applyBorder="1" applyAlignment="1">
      <alignment vertical="center" wrapText="1"/>
      <protection/>
    </xf>
    <xf numFmtId="0" fontId="3" fillId="0" borderId="19" xfId="0" applyFont="1" applyFill="1" applyBorder="1" applyAlignment="1">
      <alignment horizontal="center" vertical="center"/>
    </xf>
    <xf numFmtId="164" fontId="9" fillId="33" borderId="19" xfId="46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3" fontId="3" fillId="33" borderId="19" xfId="0" applyNumberFormat="1" applyFont="1" applyFill="1" applyBorder="1" applyAlignment="1">
      <alignment horizontal="center"/>
    </xf>
    <xf numFmtId="164" fontId="3" fillId="0" borderId="19" xfId="46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>
      <alignment vertical="center"/>
    </xf>
    <xf numFmtId="164" fontId="9" fillId="0" borderId="19" xfId="46" applyNumberFormat="1" applyFont="1" applyFill="1" applyBorder="1" applyAlignment="1" applyProtection="1">
      <alignment vertical="center"/>
      <protection/>
    </xf>
    <xf numFmtId="164" fontId="49" fillId="0" borderId="19" xfId="46" applyNumberFormat="1" applyFont="1" applyFill="1" applyBorder="1" applyAlignment="1" applyProtection="1">
      <alignment horizontal="center" vertical="center"/>
      <protection/>
    </xf>
    <xf numFmtId="164" fontId="9" fillId="0" borderId="26" xfId="46" applyNumberFormat="1" applyFont="1" applyFill="1" applyBorder="1" applyAlignment="1" applyProtection="1">
      <alignment horizontal="center" vertical="center"/>
      <protection/>
    </xf>
    <xf numFmtId="164" fontId="3" fillId="0" borderId="26" xfId="46" applyFont="1" applyFill="1" applyBorder="1" applyAlignment="1" applyProtection="1">
      <alignment horizontal="center" vertical="center"/>
      <protection/>
    </xf>
    <xf numFmtId="164" fontId="3" fillId="0" borderId="26" xfId="46" applyFont="1" applyFill="1" applyBorder="1" applyAlignment="1" applyProtection="1">
      <alignment/>
      <protection/>
    </xf>
    <xf numFmtId="164" fontId="3" fillId="0" borderId="26" xfId="46" applyFont="1" applyFill="1" applyBorder="1" applyAlignment="1" applyProtection="1">
      <alignment horizontal="center"/>
      <protection/>
    </xf>
    <xf numFmtId="0" fontId="6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2" fillId="0" borderId="29" xfId="0" applyFont="1" applyBorder="1" applyAlignment="1">
      <alignment/>
    </xf>
    <xf numFmtId="164" fontId="2" fillId="0" borderId="30" xfId="46" applyFont="1" applyFill="1" applyBorder="1" applyAlignment="1" applyProtection="1">
      <alignment/>
      <protection/>
    </xf>
    <xf numFmtId="0" fontId="3" fillId="0" borderId="19" xfId="0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0" fontId="2" fillId="0" borderId="31" xfId="0" applyFont="1" applyBorder="1" applyAlignment="1">
      <alignment/>
    </xf>
    <xf numFmtId="164" fontId="2" fillId="0" borderId="32" xfId="46" applyFont="1" applyFill="1" applyBorder="1" applyAlignment="1" applyProtection="1">
      <alignment/>
      <protection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/>
    </xf>
    <xf numFmtId="0" fontId="8" fillId="0" borderId="37" xfId="0" applyFont="1" applyBorder="1" applyAlignment="1">
      <alignment horizontal="left"/>
    </xf>
    <xf numFmtId="0" fontId="8" fillId="0" borderId="38" xfId="0" applyFont="1" applyBorder="1" applyAlignment="1">
      <alignment horizontal="left"/>
    </xf>
    <xf numFmtId="0" fontId="3" fillId="0" borderId="38" xfId="0" applyFont="1" applyFill="1" applyBorder="1" applyAlignment="1">
      <alignment horizontal="right"/>
    </xf>
    <xf numFmtId="0" fontId="3" fillId="0" borderId="38" xfId="0" applyFont="1" applyFill="1" applyBorder="1" applyAlignment="1">
      <alignment/>
    </xf>
    <xf numFmtId="0" fontId="0" fillId="0" borderId="38" xfId="0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0" fillId="0" borderId="39" xfId="0" applyBorder="1" applyAlignment="1">
      <alignment/>
    </xf>
    <xf numFmtId="0" fontId="9" fillId="0" borderId="40" xfId="0" applyFont="1" applyFill="1" applyBorder="1" applyAlignment="1">
      <alignment horizontal="center" vertical="center"/>
    </xf>
    <xf numFmtId="0" fontId="3" fillId="0" borderId="41" xfId="51" applyFont="1" applyFill="1" applyBorder="1" applyAlignment="1">
      <alignment vertical="center" wrapText="1"/>
      <protection/>
    </xf>
    <xf numFmtId="0" fontId="3" fillId="0" borderId="41" xfId="51" applyFont="1" applyFill="1" applyBorder="1" applyAlignment="1">
      <alignment vertical="center"/>
      <protection/>
    </xf>
    <xf numFmtId="164" fontId="9" fillId="0" borderId="41" xfId="46" applyNumberFormat="1" applyFont="1" applyFill="1" applyBorder="1" applyAlignment="1" applyProtection="1">
      <alignment horizontal="center" vertical="center"/>
      <protection/>
    </xf>
    <xf numFmtId="164" fontId="3" fillId="0" borderId="41" xfId="46" applyFont="1" applyFill="1" applyBorder="1" applyAlignment="1" applyProtection="1">
      <alignment horizontal="center" vertical="center"/>
      <protection/>
    </xf>
    <xf numFmtId="164" fontId="3" fillId="0" borderId="41" xfId="46" applyFont="1" applyFill="1" applyBorder="1" applyAlignment="1" applyProtection="1">
      <alignment/>
      <protection/>
    </xf>
    <xf numFmtId="164" fontId="3" fillId="0" borderId="41" xfId="46" applyFont="1" applyFill="1" applyBorder="1" applyAlignment="1" applyProtection="1">
      <alignment horizontal="center"/>
      <protection/>
    </xf>
    <xf numFmtId="0" fontId="8" fillId="0" borderId="42" xfId="0" applyFont="1" applyBorder="1" applyAlignment="1">
      <alignment horizontal="left"/>
    </xf>
    <xf numFmtId="0" fontId="6" fillId="0" borderId="43" xfId="0" applyFont="1" applyBorder="1" applyAlignment="1">
      <alignment horizontal="center"/>
    </xf>
    <xf numFmtId="0" fontId="8" fillId="0" borderId="44" xfId="0" applyFont="1" applyBorder="1" applyAlignment="1">
      <alignment horizontal="left"/>
    </xf>
    <xf numFmtId="0" fontId="8" fillId="0" borderId="45" xfId="0" applyFont="1" applyBorder="1" applyAlignment="1">
      <alignment horizontal="left"/>
    </xf>
    <xf numFmtId="0" fontId="3" fillId="0" borderId="46" xfId="51" applyFont="1" applyFill="1" applyBorder="1" applyAlignment="1">
      <alignment vertical="center" wrapText="1"/>
      <protection/>
    </xf>
    <xf numFmtId="0" fontId="3" fillId="0" borderId="46" xfId="51" applyFont="1" applyFill="1" applyBorder="1" applyAlignment="1">
      <alignment vertical="center"/>
      <protection/>
    </xf>
    <xf numFmtId="0" fontId="8" fillId="0" borderId="47" xfId="0" applyFont="1" applyBorder="1" applyAlignment="1">
      <alignment horizontal="left"/>
    </xf>
    <xf numFmtId="0" fontId="3" fillId="0" borderId="34" xfId="0" applyFont="1" applyBorder="1" applyAlignment="1">
      <alignment/>
    </xf>
    <xf numFmtId="0" fontId="8" fillId="0" borderId="35" xfId="0" applyFont="1" applyBorder="1" applyAlignment="1">
      <alignment horizontal="left"/>
    </xf>
    <xf numFmtId="164" fontId="9" fillId="0" borderId="38" xfId="46" applyFont="1" applyFill="1" applyBorder="1" applyAlignment="1" applyProtection="1">
      <alignment horizontal="center" vertical="center"/>
      <protection/>
    </xf>
    <xf numFmtId="0" fontId="3" fillId="0" borderId="38" xfId="0" applyFont="1" applyFill="1" applyBorder="1" applyAlignment="1">
      <alignment horizontal="left"/>
    </xf>
    <xf numFmtId="0" fontId="8" fillId="0" borderId="48" xfId="0" applyFont="1" applyBorder="1" applyAlignment="1">
      <alignment horizontal="left"/>
    </xf>
    <xf numFmtId="0" fontId="9" fillId="0" borderId="28" xfId="0" applyFont="1" applyFill="1" applyBorder="1" applyAlignment="1">
      <alignment horizontal="center" vertical="center"/>
    </xf>
    <xf numFmtId="0" fontId="10" fillId="33" borderId="49" xfId="51" applyFont="1" applyFill="1" applyBorder="1" applyAlignment="1">
      <alignment vertical="center"/>
      <protection/>
    </xf>
    <xf numFmtId="0" fontId="2" fillId="0" borderId="50" xfId="0" applyFont="1" applyBorder="1" applyAlignment="1">
      <alignment/>
    </xf>
    <xf numFmtId="164" fontId="2" fillId="0" borderId="32" xfId="46" applyFont="1" applyFill="1" applyBorder="1" applyAlignment="1" applyProtection="1">
      <alignment horizontal="center" vertical="center"/>
      <protection/>
    </xf>
    <xf numFmtId="0" fontId="8" fillId="0" borderId="51" xfId="0" applyFont="1" applyBorder="1" applyAlignment="1">
      <alignment horizontal="left"/>
    </xf>
    <xf numFmtId="0" fontId="3" fillId="0" borderId="52" xfId="0" applyFont="1" applyFill="1" applyBorder="1" applyAlignment="1">
      <alignment horizontal="left"/>
    </xf>
    <xf numFmtId="0" fontId="9" fillId="0" borderId="53" xfId="0" applyFont="1" applyFill="1" applyBorder="1" applyAlignment="1">
      <alignment horizontal="center" vertical="center"/>
    </xf>
    <xf numFmtId="0" fontId="3" fillId="0" borderId="53" xfId="51" applyFont="1" applyFill="1" applyBorder="1" applyAlignment="1">
      <alignment vertical="center"/>
      <protection/>
    </xf>
    <xf numFmtId="164" fontId="9" fillId="0" borderId="53" xfId="46" applyNumberFormat="1" applyFont="1" applyFill="1" applyBorder="1" applyAlignment="1" applyProtection="1">
      <alignment horizontal="center" vertical="center"/>
      <protection/>
    </xf>
    <xf numFmtId="164" fontId="3" fillId="0" borderId="53" xfId="46" applyFont="1" applyFill="1" applyBorder="1" applyAlignment="1" applyProtection="1">
      <alignment horizontal="center" vertical="center"/>
      <protection/>
    </xf>
    <xf numFmtId="164" fontId="3" fillId="0" borderId="53" xfId="46" applyFont="1" applyFill="1" applyBorder="1" applyAlignment="1" applyProtection="1">
      <alignment horizontal="center"/>
      <protection/>
    </xf>
    <xf numFmtId="164" fontId="9" fillId="33" borderId="53" xfId="46" applyFont="1" applyFill="1" applyBorder="1" applyAlignment="1" applyProtection="1">
      <alignment horizontal="center" vertical="center"/>
      <protection/>
    </xf>
    <xf numFmtId="0" fontId="9" fillId="0" borderId="54" xfId="0" applyFont="1" applyFill="1" applyBorder="1" applyAlignment="1">
      <alignment horizontal="center" vertical="center"/>
    </xf>
    <xf numFmtId="0" fontId="10" fillId="33" borderId="55" xfId="51" applyFont="1" applyFill="1" applyBorder="1" applyAlignment="1">
      <alignment vertical="center"/>
      <protection/>
    </xf>
    <xf numFmtId="0" fontId="2" fillId="0" borderId="56" xfId="0" applyFont="1" applyBorder="1" applyAlignment="1">
      <alignment/>
    </xf>
    <xf numFmtId="164" fontId="3" fillId="0" borderId="57" xfId="46" applyFont="1" applyFill="1" applyBorder="1" applyAlignment="1" applyProtection="1">
      <alignment horizontal="center"/>
      <protection/>
    </xf>
    <xf numFmtId="164" fontId="3" fillId="0" borderId="58" xfId="46" applyFont="1" applyFill="1" applyBorder="1" applyAlignment="1" applyProtection="1">
      <alignment horizontal="center"/>
      <protection/>
    </xf>
    <xf numFmtId="0" fontId="6" fillId="0" borderId="59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2" fillId="38" borderId="64" xfId="0" applyFont="1" applyFill="1" applyBorder="1" applyAlignment="1">
      <alignment horizontal="center"/>
    </xf>
    <xf numFmtId="164" fontId="2" fillId="0" borderId="18" xfId="46" applyFont="1" applyFill="1" applyBorder="1" applyAlignment="1" applyProtection="1">
      <alignment horizontal="center"/>
      <protection/>
    </xf>
    <xf numFmtId="164" fontId="2" fillId="0" borderId="16" xfId="46" applyFont="1" applyFill="1" applyBorder="1" applyAlignment="1" applyProtection="1">
      <alignment horizontal="center"/>
      <protection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2" fillId="38" borderId="69" xfId="0" applyFont="1" applyFill="1" applyBorder="1" applyAlignment="1">
      <alignment horizontal="center"/>
    </xf>
    <xf numFmtId="0" fontId="2" fillId="38" borderId="23" xfId="0" applyFont="1" applyFill="1" applyBorder="1" applyAlignment="1">
      <alignment horizontal="center"/>
    </xf>
    <xf numFmtId="0" fontId="6" fillId="0" borderId="7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164" fontId="2" fillId="0" borderId="17" xfId="46" applyFont="1" applyFill="1" applyBorder="1" applyAlignment="1" applyProtection="1">
      <alignment horizontal="center"/>
      <protection/>
    </xf>
    <xf numFmtId="164" fontId="2" fillId="0" borderId="54" xfId="46" applyFont="1" applyFill="1" applyBorder="1" applyAlignment="1" applyProtection="1">
      <alignment horizontal="center"/>
      <protection/>
    </xf>
    <xf numFmtId="164" fontId="2" fillId="0" borderId="73" xfId="46" applyFont="1" applyFill="1" applyBorder="1" applyAlignment="1" applyProtection="1">
      <alignment horizontal="center"/>
      <protection/>
    </xf>
    <xf numFmtId="164" fontId="2" fillId="0" borderId="74" xfId="46" applyFont="1" applyFill="1" applyBorder="1" applyAlignment="1" applyProtection="1">
      <alignment horizontal="center"/>
      <protection/>
    </xf>
    <xf numFmtId="0" fontId="6" fillId="0" borderId="71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2" fillId="39" borderId="0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~988511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47625</xdr:rowOff>
    </xdr:from>
    <xdr:to>
      <xdr:col>1</xdr:col>
      <xdr:colOff>1028700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47625"/>
          <a:ext cx="685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54</xdr:row>
      <xdr:rowOff>19050</xdr:rowOff>
    </xdr:from>
    <xdr:to>
      <xdr:col>1</xdr:col>
      <xdr:colOff>1209675</xdr:colOff>
      <xdr:row>57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6954500"/>
          <a:ext cx="685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552450</xdr:colOff>
      <xdr:row>82</xdr:row>
      <xdr:rowOff>19050</xdr:rowOff>
    </xdr:from>
    <xdr:to>
      <xdr:col>1</xdr:col>
      <xdr:colOff>1181100</xdr:colOff>
      <xdr:row>85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25488900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28</xdr:row>
      <xdr:rowOff>47625</xdr:rowOff>
    </xdr:from>
    <xdr:to>
      <xdr:col>1</xdr:col>
      <xdr:colOff>1028700</xdr:colOff>
      <xdr:row>31</xdr:row>
      <xdr:rowOff>9525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8496300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5"/>
  <sheetViews>
    <sheetView tabSelected="1" zoomScale="115" zoomScaleNormal="115" zoomScalePageLayoutView="0" workbookViewId="0" topLeftCell="A75">
      <selection activeCell="G79" sqref="G79"/>
    </sheetView>
  </sheetViews>
  <sheetFormatPr defaultColWidth="11.421875" defaultRowHeight="12.75"/>
  <cols>
    <col min="1" max="1" width="3.8515625" style="0" customWidth="1"/>
    <col min="2" max="2" width="25.140625" style="0" customWidth="1"/>
    <col min="3" max="3" width="14.140625" style="0" customWidth="1"/>
    <col min="4" max="4" width="10.421875" style="1" customWidth="1"/>
    <col min="5" max="5" width="9.28125" style="0" customWidth="1"/>
    <col min="6" max="6" width="6.421875" style="2" customWidth="1"/>
    <col min="7" max="7" width="10.421875" style="1" customWidth="1"/>
    <col min="8" max="8" width="7.8515625" style="1" customWidth="1"/>
    <col min="9" max="9" width="8.57421875" style="1" customWidth="1"/>
    <col min="10" max="10" width="10.00390625" style="1" customWidth="1"/>
    <col min="11" max="11" width="37.140625" style="0" customWidth="1"/>
  </cols>
  <sheetData>
    <row r="1" spans="1:11" ht="13.5" customHeight="1">
      <c r="A1" s="3"/>
      <c r="B1" s="3"/>
      <c r="C1" s="167" t="s">
        <v>0</v>
      </c>
      <c r="D1" s="167"/>
      <c r="E1" s="167"/>
      <c r="F1" s="167"/>
      <c r="G1" s="167"/>
      <c r="H1" s="3"/>
      <c r="I1" s="3"/>
      <c r="J1" s="3"/>
      <c r="K1" s="3"/>
    </row>
    <row r="2" spans="1:11" ht="15.75" customHeight="1">
      <c r="A2" s="3"/>
      <c r="B2" s="3"/>
      <c r="C2" s="168" t="s">
        <v>1</v>
      </c>
      <c r="D2" s="168"/>
      <c r="E2" s="168"/>
      <c r="F2" s="168"/>
      <c r="G2" s="168"/>
      <c r="H2" s="3"/>
      <c r="I2" s="3"/>
      <c r="J2" s="3"/>
      <c r="K2" s="4" t="s">
        <v>2</v>
      </c>
    </row>
    <row r="3" spans="1:11" ht="17.25" customHeight="1">
      <c r="A3" s="3"/>
      <c r="B3" s="3"/>
      <c r="C3" s="156" t="s">
        <v>101</v>
      </c>
      <c r="D3" s="156"/>
      <c r="E3" s="156"/>
      <c r="F3" s="156"/>
      <c r="G3" s="156"/>
      <c r="H3" s="3"/>
      <c r="I3" s="3"/>
      <c r="J3" s="3"/>
      <c r="K3" s="3"/>
    </row>
    <row r="4" spans="1:11" ht="17.25" customHeight="1">
      <c r="A4" s="5"/>
      <c r="B4" s="6" t="s">
        <v>3</v>
      </c>
      <c r="C4" s="7"/>
      <c r="D4" s="8"/>
      <c r="E4" s="9"/>
      <c r="F4" s="10"/>
      <c r="G4" s="11"/>
      <c r="H4" s="11"/>
      <c r="I4" s="11"/>
      <c r="J4" s="11"/>
      <c r="K4" s="12"/>
    </row>
    <row r="5" spans="1:11" ht="14.25" customHeight="1" thickBot="1">
      <c r="A5" s="5"/>
      <c r="B5" s="6"/>
      <c r="C5" s="7"/>
      <c r="D5" s="8"/>
      <c r="E5" s="9"/>
      <c r="F5" s="10"/>
      <c r="G5" s="11"/>
      <c r="H5" s="11"/>
      <c r="I5" s="11"/>
      <c r="J5" s="11"/>
      <c r="K5" s="12"/>
    </row>
    <row r="6" spans="1:11" ht="15.75" customHeight="1" thickBot="1">
      <c r="A6" s="5"/>
      <c r="B6" s="12"/>
      <c r="C6" s="7"/>
      <c r="D6" s="173" t="s">
        <v>4</v>
      </c>
      <c r="E6" s="173"/>
      <c r="F6" s="174" t="s">
        <v>100</v>
      </c>
      <c r="G6" s="175"/>
      <c r="H6" s="175"/>
      <c r="I6" s="176"/>
      <c r="J6" s="11"/>
      <c r="K6" s="12"/>
    </row>
    <row r="7" spans="1:11" ht="15" customHeight="1" thickBot="1">
      <c r="A7" s="95" t="s">
        <v>5</v>
      </c>
      <c r="B7" s="159" t="s">
        <v>6</v>
      </c>
      <c r="C7" s="161" t="s">
        <v>7</v>
      </c>
      <c r="D7" s="152" t="s">
        <v>8</v>
      </c>
      <c r="E7" s="163" t="s">
        <v>9</v>
      </c>
      <c r="F7" s="152" t="s">
        <v>10</v>
      </c>
      <c r="G7" s="152" t="s">
        <v>11</v>
      </c>
      <c r="H7" s="152" t="s">
        <v>9</v>
      </c>
      <c r="I7" s="152" t="s">
        <v>12</v>
      </c>
      <c r="J7" s="152" t="s">
        <v>13</v>
      </c>
      <c r="K7" s="165" t="s">
        <v>14</v>
      </c>
    </row>
    <row r="8" spans="1:11" ht="12" customHeight="1" thickBot="1">
      <c r="A8" s="103" t="s">
        <v>15</v>
      </c>
      <c r="B8" s="160"/>
      <c r="C8" s="162"/>
      <c r="D8" s="153"/>
      <c r="E8" s="164"/>
      <c r="F8" s="153"/>
      <c r="G8" s="153"/>
      <c r="H8" s="153"/>
      <c r="I8" s="153"/>
      <c r="J8" s="153"/>
      <c r="K8" s="166"/>
    </row>
    <row r="9" spans="1:11" ht="12.75" customHeight="1">
      <c r="A9" s="128"/>
      <c r="B9" s="70" t="s">
        <v>16</v>
      </c>
      <c r="C9" s="71"/>
      <c r="D9" s="72">
        <v>7301</v>
      </c>
      <c r="E9" s="8"/>
      <c r="F9" s="73"/>
      <c r="G9" s="74"/>
      <c r="H9" s="20"/>
      <c r="I9" s="75"/>
      <c r="J9" s="76"/>
      <c r="K9" s="129"/>
    </row>
    <row r="10" spans="1:12" ht="38.25" customHeight="1">
      <c r="A10" s="53">
        <v>602</v>
      </c>
      <c r="B10" s="77" t="s">
        <v>62</v>
      </c>
      <c r="C10" s="63" t="s">
        <v>55</v>
      </c>
      <c r="D10" s="67">
        <v>4983</v>
      </c>
      <c r="E10" s="59"/>
      <c r="F10" s="58"/>
      <c r="G10" s="60"/>
      <c r="H10" s="60"/>
      <c r="I10" s="60"/>
      <c r="J10" s="59">
        <f>SUM(D10:E10)-SUM(F10:I10)</f>
        <v>4983</v>
      </c>
      <c r="K10" s="14"/>
      <c r="L10">
        <v>1</v>
      </c>
    </row>
    <row r="11" spans="1:12" ht="38.25" customHeight="1">
      <c r="A11" s="53">
        <v>102</v>
      </c>
      <c r="B11" s="77" t="s">
        <v>64</v>
      </c>
      <c r="C11" s="77" t="s">
        <v>55</v>
      </c>
      <c r="D11" s="67">
        <v>3759</v>
      </c>
      <c r="E11" s="59"/>
      <c r="F11" s="58"/>
      <c r="G11" s="59"/>
      <c r="H11" s="60"/>
      <c r="I11" s="60"/>
      <c r="J11" s="59">
        <f aca="true" t="shared" si="0" ref="J11:J18">SUM(D11:E11)-SUM(F11:I11)</f>
        <v>3759</v>
      </c>
      <c r="K11" s="14"/>
      <c r="L11">
        <v>1</v>
      </c>
    </row>
    <row r="12" spans="1:12" ht="38.25" customHeight="1">
      <c r="A12" s="53">
        <v>102</v>
      </c>
      <c r="B12" s="54" t="s">
        <v>60</v>
      </c>
      <c r="C12" s="54" t="s">
        <v>55</v>
      </c>
      <c r="D12" s="67">
        <v>6186</v>
      </c>
      <c r="E12" s="59"/>
      <c r="F12" s="58"/>
      <c r="G12" s="60"/>
      <c r="H12" s="60"/>
      <c r="I12" s="60"/>
      <c r="J12" s="59">
        <f t="shared" si="0"/>
        <v>6186</v>
      </c>
      <c r="K12" s="14"/>
      <c r="L12">
        <v>1</v>
      </c>
    </row>
    <row r="13" spans="1:12" ht="38.25" customHeight="1">
      <c r="A13" s="53">
        <v>102</v>
      </c>
      <c r="B13" s="54" t="s">
        <v>88</v>
      </c>
      <c r="C13" s="63" t="s">
        <v>55</v>
      </c>
      <c r="D13" s="67">
        <v>3255</v>
      </c>
      <c r="E13" s="59"/>
      <c r="F13" s="58"/>
      <c r="G13" s="60"/>
      <c r="H13" s="60"/>
      <c r="I13" s="60"/>
      <c r="J13" s="59">
        <f t="shared" si="0"/>
        <v>3255</v>
      </c>
      <c r="K13" s="14"/>
      <c r="L13">
        <v>1</v>
      </c>
    </row>
    <row r="14" spans="1:12" ht="38.25" customHeight="1">
      <c r="A14" s="53">
        <v>102</v>
      </c>
      <c r="B14" s="63" t="s">
        <v>57</v>
      </c>
      <c r="C14" s="63" t="s">
        <v>55</v>
      </c>
      <c r="D14" s="67">
        <v>5949</v>
      </c>
      <c r="E14" s="59"/>
      <c r="F14" s="58"/>
      <c r="G14" s="60"/>
      <c r="H14" s="60"/>
      <c r="I14" s="60"/>
      <c r="J14" s="59">
        <f t="shared" si="0"/>
        <v>5949</v>
      </c>
      <c r="K14" s="14"/>
      <c r="L14">
        <v>1</v>
      </c>
    </row>
    <row r="15" spans="1:12" ht="38.25" customHeight="1">
      <c r="A15" s="78">
        <v>102</v>
      </c>
      <c r="B15" s="54" t="s">
        <v>59</v>
      </c>
      <c r="C15" s="54" t="s">
        <v>55</v>
      </c>
      <c r="D15" s="67">
        <v>3464</v>
      </c>
      <c r="E15" s="59"/>
      <c r="F15" s="84"/>
      <c r="G15" s="59"/>
      <c r="H15" s="59"/>
      <c r="I15" s="60"/>
      <c r="J15" s="79">
        <f t="shared" si="0"/>
        <v>3464</v>
      </c>
      <c r="K15" s="82"/>
      <c r="L15">
        <v>1</v>
      </c>
    </row>
    <row r="16" spans="1:12" ht="38.25" customHeight="1">
      <c r="A16" s="78">
        <v>102</v>
      </c>
      <c r="B16" s="68" t="s">
        <v>56</v>
      </c>
      <c r="C16" s="68" t="s">
        <v>55</v>
      </c>
      <c r="D16" s="67">
        <v>5622</v>
      </c>
      <c r="E16" s="59"/>
      <c r="F16" s="60"/>
      <c r="G16" s="85"/>
      <c r="H16" s="59"/>
      <c r="I16" s="59"/>
      <c r="J16" s="79">
        <f t="shared" si="0"/>
        <v>5622</v>
      </c>
      <c r="K16" s="21"/>
      <c r="L16">
        <v>1</v>
      </c>
    </row>
    <row r="17" spans="1:12" ht="38.25" customHeight="1">
      <c r="A17" s="53">
        <v>102</v>
      </c>
      <c r="B17" s="68" t="s">
        <v>54</v>
      </c>
      <c r="C17" s="68" t="s">
        <v>55</v>
      </c>
      <c r="D17" s="67">
        <v>5361</v>
      </c>
      <c r="E17" s="59"/>
      <c r="F17" s="60"/>
      <c r="G17" s="59"/>
      <c r="H17" s="60"/>
      <c r="I17" s="60"/>
      <c r="J17" s="79">
        <f t="shared" si="0"/>
        <v>5361</v>
      </c>
      <c r="K17" s="83"/>
      <c r="L17">
        <v>1</v>
      </c>
    </row>
    <row r="18" spans="1:12" ht="38.25" customHeight="1" thickBot="1">
      <c r="A18" s="139">
        <v>102</v>
      </c>
      <c r="B18" s="140" t="s">
        <v>58</v>
      </c>
      <c r="C18" s="140" t="s">
        <v>55</v>
      </c>
      <c r="D18" s="141">
        <v>5949</v>
      </c>
      <c r="E18" s="142"/>
      <c r="F18" s="143"/>
      <c r="G18" s="142"/>
      <c r="H18" s="143"/>
      <c r="I18" s="143"/>
      <c r="J18" s="144">
        <f t="shared" si="0"/>
        <v>5949</v>
      </c>
      <c r="K18" s="83"/>
      <c r="L18">
        <v>1</v>
      </c>
    </row>
    <row r="19" spans="1:11" ht="12" customHeight="1" thickBot="1">
      <c r="A19" s="145"/>
      <c r="B19" s="146"/>
      <c r="C19" s="147" t="s">
        <v>35</v>
      </c>
      <c r="D19" s="148">
        <f>SUM(D10:D18)</f>
        <v>44528</v>
      </c>
      <c r="E19" s="148">
        <f aca="true" t="shared" si="1" ref="E19:J19">SUM(E10:E18)</f>
        <v>0</v>
      </c>
      <c r="F19" s="148">
        <f t="shared" si="1"/>
        <v>0</v>
      </c>
      <c r="G19" s="148">
        <f t="shared" si="1"/>
        <v>0</v>
      </c>
      <c r="H19" s="148">
        <f t="shared" si="1"/>
        <v>0</v>
      </c>
      <c r="I19" s="148">
        <f t="shared" si="1"/>
        <v>0</v>
      </c>
      <c r="J19" s="149">
        <f t="shared" si="1"/>
        <v>44528</v>
      </c>
      <c r="K19" s="12"/>
    </row>
    <row r="20" spans="1:11" ht="19.5" customHeight="1">
      <c r="A20" s="5"/>
      <c r="B20" s="6"/>
      <c r="C20" s="7"/>
      <c r="D20" s="8"/>
      <c r="E20" s="9"/>
      <c r="F20" s="10"/>
      <c r="G20" s="11"/>
      <c r="H20" s="11"/>
      <c r="I20" s="11"/>
      <c r="J20" s="11"/>
      <c r="K20" s="12"/>
    </row>
    <row r="21" spans="1:11" ht="19.5" customHeight="1">
      <c r="A21" s="5"/>
      <c r="B21" s="6"/>
      <c r="C21" s="7"/>
      <c r="D21" s="8"/>
      <c r="E21" s="9"/>
      <c r="F21" s="10"/>
      <c r="G21" s="11"/>
      <c r="H21" s="11"/>
      <c r="I21" s="11"/>
      <c r="J21" s="11"/>
      <c r="K21" s="12"/>
    </row>
    <row r="22" spans="1:11" ht="19.5" customHeight="1">
      <c r="A22" s="5"/>
      <c r="B22" s="6"/>
      <c r="C22" s="7"/>
      <c r="D22" s="8"/>
      <c r="E22" s="9"/>
      <c r="F22" s="10"/>
      <c r="G22" s="11"/>
      <c r="H22" s="11"/>
      <c r="I22" s="11"/>
      <c r="J22" s="11"/>
      <c r="K22" s="12"/>
    </row>
    <row r="23" spans="1:11" ht="19.5" customHeight="1">
      <c r="A23" s="5"/>
      <c r="B23" s="6"/>
      <c r="C23" s="7"/>
      <c r="D23" s="8"/>
      <c r="E23" s="9"/>
      <c r="F23" s="10"/>
      <c r="G23" s="11"/>
      <c r="H23" s="11"/>
      <c r="I23" s="11"/>
      <c r="J23" s="11"/>
      <c r="K23" s="12"/>
    </row>
    <row r="24" spans="1:11" ht="19.5" customHeight="1">
      <c r="A24" s="5"/>
      <c r="B24" s="6"/>
      <c r="C24" s="7"/>
      <c r="D24" s="8"/>
      <c r="E24" s="9"/>
      <c r="F24" s="10"/>
      <c r="G24" s="11"/>
      <c r="H24" s="11"/>
      <c r="I24" s="11"/>
      <c r="J24" s="11"/>
      <c r="K24" s="12"/>
    </row>
    <row r="25" spans="1:11" ht="19.5" customHeight="1">
      <c r="A25" s="5"/>
      <c r="B25" s="6"/>
      <c r="C25" s="7"/>
      <c r="D25" s="8"/>
      <c r="E25" s="9"/>
      <c r="F25" s="10"/>
      <c r="G25" s="11"/>
      <c r="H25" s="11"/>
      <c r="I25" s="11"/>
      <c r="J25" s="11"/>
      <c r="K25" s="12"/>
    </row>
    <row r="26" spans="1:11" ht="19.5" customHeight="1">
      <c r="A26" s="5"/>
      <c r="B26" s="6"/>
      <c r="C26" s="7"/>
      <c r="D26" s="8"/>
      <c r="E26" s="9"/>
      <c r="F26" s="10"/>
      <c r="G26" s="11"/>
      <c r="H26" s="11"/>
      <c r="I26" s="11"/>
      <c r="J26" s="11"/>
      <c r="K26" s="12"/>
    </row>
    <row r="27" spans="1:11" ht="19.5" customHeight="1">
      <c r="A27" s="5"/>
      <c r="B27" s="6"/>
      <c r="C27" s="7"/>
      <c r="D27" s="8"/>
      <c r="E27" s="9"/>
      <c r="F27" s="10"/>
      <c r="G27" s="11"/>
      <c r="H27" s="11"/>
      <c r="I27" s="11"/>
      <c r="J27" s="11"/>
      <c r="K27" s="12"/>
    </row>
    <row r="28" spans="1:11" ht="19.5" customHeight="1">
      <c r="A28" s="5"/>
      <c r="B28" s="6"/>
      <c r="C28" s="7"/>
      <c r="D28" s="8"/>
      <c r="E28" s="9"/>
      <c r="F28" s="10"/>
      <c r="G28" s="11"/>
      <c r="H28" s="11"/>
      <c r="I28" s="11"/>
      <c r="J28" s="11"/>
      <c r="K28" s="12"/>
    </row>
    <row r="29" spans="1:11" ht="19.5" customHeight="1" thickBot="1">
      <c r="A29" s="3"/>
      <c r="B29" s="3"/>
      <c r="C29" s="167" t="s">
        <v>0</v>
      </c>
      <c r="D29" s="167"/>
      <c r="E29" s="167"/>
      <c r="F29" s="167"/>
      <c r="G29" s="167"/>
      <c r="H29" s="3"/>
      <c r="I29" s="3"/>
      <c r="J29" s="3"/>
      <c r="K29" s="3"/>
    </row>
    <row r="30" spans="1:11" ht="18" customHeight="1" thickBot="1">
      <c r="A30" s="3"/>
      <c r="B30" s="3"/>
      <c r="C30" s="168" t="s">
        <v>1</v>
      </c>
      <c r="D30" s="168"/>
      <c r="E30" s="168"/>
      <c r="F30" s="168"/>
      <c r="G30" s="168"/>
      <c r="H30" s="3"/>
      <c r="I30" s="3"/>
      <c r="J30" s="3"/>
      <c r="K30" s="4" t="s">
        <v>36</v>
      </c>
    </row>
    <row r="31" spans="1:11" ht="18" customHeight="1">
      <c r="A31" s="3"/>
      <c r="B31" s="3"/>
      <c r="C31" s="156" t="s">
        <v>101</v>
      </c>
      <c r="D31" s="156"/>
      <c r="E31" s="156"/>
      <c r="F31" s="156"/>
      <c r="G31" s="156"/>
      <c r="H31" s="3"/>
      <c r="I31" s="3"/>
      <c r="J31" s="3"/>
      <c r="K31" s="3"/>
    </row>
    <row r="32" spans="1:11" ht="19.5" customHeight="1">
      <c r="A32" s="5"/>
      <c r="B32" s="6" t="s">
        <v>3</v>
      </c>
      <c r="C32" s="7"/>
      <c r="D32" s="8"/>
      <c r="E32" s="9"/>
      <c r="F32" s="10"/>
      <c r="G32" s="11"/>
      <c r="H32" s="11"/>
      <c r="I32" s="11"/>
      <c r="J32" s="11"/>
      <c r="K32" s="12"/>
    </row>
    <row r="33" spans="1:11" ht="9.75" customHeight="1" thickBot="1">
      <c r="A33" s="5"/>
      <c r="B33" s="6"/>
      <c r="C33" s="7"/>
      <c r="D33" s="8"/>
      <c r="E33" s="9"/>
      <c r="F33" s="10"/>
      <c r="G33" s="11"/>
      <c r="H33" s="11"/>
      <c r="I33" s="11"/>
      <c r="J33" s="11"/>
      <c r="K33" s="12"/>
    </row>
    <row r="34" spans="1:11" ht="18.75" customHeight="1" thickBot="1">
      <c r="A34" s="5"/>
      <c r="B34" s="12"/>
      <c r="C34" s="7"/>
      <c r="D34" s="173" t="s">
        <v>4</v>
      </c>
      <c r="E34" s="173"/>
      <c r="F34" s="174" t="s">
        <v>100</v>
      </c>
      <c r="G34" s="175"/>
      <c r="H34" s="175"/>
      <c r="I34" s="176"/>
      <c r="J34" s="11"/>
      <c r="K34" s="12"/>
    </row>
    <row r="35" spans="1:11" s="13" customFormat="1" ht="15" customHeight="1" thickBot="1">
      <c r="A35" s="95" t="s">
        <v>5</v>
      </c>
      <c r="B35" s="159" t="s">
        <v>6</v>
      </c>
      <c r="C35" s="161" t="s">
        <v>7</v>
      </c>
      <c r="D35" s="152" t="s">
        <v>8</v>
      </c>
      <c r="E35" s="163" t="s">
        <v>9</v>
      </c>
      <c r="F35" s="152" t="s">
        <v>10</v>
      </c>
      <c r="G35" s="152" t="s">
        <v>11</v>
      </c>
      <c r="H35" s="152" t="s">
        <v>9</v>
      </c>
      <c r="I35" s="152" t="s">
        <v>12</v>
      </c>
      <c r="J35" s="152" t="s">
        <v>13</v>
      </c>
      <c r="K35" s="165" t="s">
        <v>14</v>
      </c>
    </row>
    <row r="36" spans="1:11" ht="12" customHeight="1">
      <c r="A36" s="103" t="s">
        <v>15</v>
      </c>
      <c r="B36" s="160"/>
      <c r="C36" s="162"/>
      <c r="D36" s="153"/>
      <c r="E36" s="164"/>
      <c r="F36" s="153"/>
      <c r="G36" s="153"/>
      <c r="H36" s="153"/>
      <c r="I36" s="153"/>
      <c r="J36" s="153"/>
      <c r="K36" s="166"/>
    </row>
    <row r="37" spans="1:11" ht="13.5" customHeight="1">
      <c r="A37" s="128"/>
      <c r="B37" s="70" t="s">
        <v>16</v>
      </c>
      <c r="C37" s="71"/>
      <c r="D37" s="72">
        <v>7301</v>
      </c>
      <c r="E37" s="8"/>
      <c r="F37" s="73"/>
      <c r="G37" s="74"/>
      <c r="H37" s="20"/>
      <c r="I37" s="75"/>
      <c r="J37" s="76"/>
      <c r="K37" s="129"/>
    </row>
    <row r="38" spans="1:12" ht="33" customHeight="1">
      <c r="A38" s="106">
        <v>102</v>
      </c>
      <c r="B38" s="68" t="s">
        <v>21</v>
      </c>
      <c r="C38" s="63" t="s">
        <v>18</v>
      </c>
      <c r="D38" s="67">
        <v>2570</v>
      </c>
      <c r="E38" s="59"/>
      <c r="F38" s="58"/>
      <c r="G38" s="60"/>
      <c r="H38" s="60"/>
      <c r="I38" s="60"/>
      <c r="J38" s="59">
        <f aca="true" t="shared" si="2" ref="J38:J52">SUM(D38:E38)-SUM(F38:I38)</f>
        <v>2570</v>
      </c>
      <c r="K38" s="107"/>
      <c r="L38">
        <v>1</v>
      </c>
    </row>
    <row r="39" spans="1:12" ht="33" customHeight="1">
      <c r="A39" s="106">
        <v>102</v>
      </c>
      <c r="B39" s="54" t="s">
        <v>53</v>
      </c>
      <c r="C39" s="63" t="s">
        <v>18</v>
      </c>
      <c r="D39" s="67">
        <v>1623</v>
      </c>
      <c r="E39" s="59"/>
      <c r="F39" s="58"/>
      <c r="G39" s="60"/>
      <c r="H39" s="60"/>
      <c r="I39" s="60"/>
      <c r="J39" s="59">
        <f t="shared" si="2"/>
        <v>1623</v>
      </c>
      <c r="K39" s="107"/>
      <c r="L39">
        <v>1</v>
      </c>
    </row>
    <row r="40" spans="1:12" ht="33" customHeight="1">
      <c r="A40" s="106">
        <v>102</v>
      </c>
      <c r="B40" s="63" t="s">
        <v>38</v>
      </c>
      <c r="C40" s="62" t="s">
        <v>18</v>
      </c>
      <c r="D40" s="67">
        <v>1623</v>
      </c>
      <c r="E40" s="59"/>
      <c r="F40" s="58"/>
      <c r="G40" s="60"/>
      <c r="H40" s="60"/>
      <c r="I40" s="60"/>
      <c r="J40" s="59">
        <f t="shared" si="2"/>
        <v>1623</v>
      </c>
      <c r="K40" s="107"/>
      <c r="L40">
        <v>1</v>
      </c>
    </row>
    <row r="41" spans="1:12" ht="33" customHeight="1">
      <c r="A41" s="106">
        <v>102</v>
      </c>
      <c r="B41" s="68" t="s">
        <v>19</v>
      </c>
      <c r="C41" s="63" t="s">
        <v>18</v>
      </c>
      <c r="D41" s="67">
        <v>2127</v>
      </c>
      <c r="E41" s="59"/>
      <c r="F41" s="58"/>
      <c r="G41" s="60"/>
      <c r="H41" s="60"/>
      <c r="I41" s="60"/>
      <c r="J41" s="59">
        <f t="shared" si="2"/>
        <v>2127</v>
      </c>
      <c r="K41" s="107"/>
      <c r="L41">
        <v>1</v>
      </c>
    </row>
    <row r="42" spans="1:12" ht="33" customHeight="1">
      <c r="A42" s="106">
        <v>102</v>
      </c>
      <c r="B42" s="68" t="s">
        <v>17</v>
      </c>
      <c r="C42" s="68" t="s">
        <v>18</v>
      </c>
      <c r="D42" s="67">
        <v>1434</v>
      </c>
      <c r="E42" s="59"/>
      <c r="F42" s="58"/>
      <c r="G42" s="60"/>
      <c r="H42" s="60"/>
      <c r="I42" s="60"/>
      <c r="J42" s="59">
        <f t="shared" si="2"/>
        <v>1434</v>
      </c>
      <c r="K42" s="107"/>
      <c r="L42">
        <v>1</v>
      </c>
    </row>
    <row r="43" spans="1:12" ht="33" customHeight="1">
      <c r="A43" s="106">
        <v>102</v>
      </c>
      <c r="B43" s="68" t="s">
        <v>25</v>
      </c>
      <c r="C43" s="68" t="s">
        <v>18</v>
      </c>
      <c r="D43" s="67">
        <v>2165</v>
      </c>
      <c r="E43" s="59"/>
      <c r="F43" s="58"/>
      <c r="G43" s="60"/>
      <c r="H43" s="60"/>
      <c r="I43" s="60"/>
      <c r="J43" s="59">
        <f t="shared" si="2"/>
        <v>2165</v>
      </c>
      <c r="K43" s="107"/>
      <c r="L43">
        <v>1</v>
      </c>
    </row>
    <row r="44" spans="1:12" ht="33" customHeight="1">
      <c r="A44" s="106">
        <v>102</v>
      </c>
      <c r="B44" s="68" t="s">
        <v>32</v>
      </c>
      <c r="C44" s="77" t="s">
        <v>31</v>
      </c>
      <c r="D44" s="67">
        <v>2480</v>
      </c>
      <c r="E44" s="59"/>
      <c r="F44" s="59"/>
      <c r="G44" s="59"/>
      <c r="H44" s="60"/>
      <c r="I44" s="60"/>
      <c r="J44" s="55">
        <f t="shared" si="2"/>
        <v>2480</v>
      </c>
      <c r="K44" s="110"/>
      <c r="L44">
        <v>1</v>
      </c>
    </row>
    <row r="45" spans="1:12" ht="33" customHeight="1">
      <c r="A45" s="112">
        <v>102</v>
      </c>
      <c r="B45" s="63" t="s">
        <v>28</v>
      </c>
      <c r="C45" s="62" t="s">
        <v>18</v>
      </c>
      <c r="D45" s="67">
        <v>1705</v>
      </c>
      <c r="E45" s="59"/>
      <c r="F45" s="79"/>
      <c r="G45" s="59"/>
      <c r="H45" s="60"/>
      <c r="I45" s="59"/>
      <c r="J45" s="59">
        <f t="shared" si="2"/>
        <v>1705</v>
      </c>
      <c r="K45" s="130"/>
      <c r="L45">
        <v>1</v>
      </c>
    </row>
    <row r="46" spans="1:12" ht="33" customHeight="1">
      <c r="A46" s="106">
        <v>102</v>
      </c>
      <c r="B46" s="68" t="s">
        <v>22</v>
      </c>
      <c r="C46" s="63" t="s">
        <v>18</v>
      </c>
      <c r="D46" s="67">
        <v>2570</v>
      </c>
      <c r="E46" s="59"/>
      <c r="F46" s="59"/>
      <c r="G46" s="60"/>
      <c r="H46" s="60"/>
      <c r="I46" s="60"/>
      <c r="J46" s="59">
        <f t="shared" si="2"/>
        <v>2570</v>
      </c>
      <c r="K46" s="110"/>
      <c r="L46">
        <v>1</v>
      </c>
    </row>
    <row r="47" spans="1:12" ht="33" customHeight="1">
      <c r="A47" s="106">
        <v>102</v>
      </c>
      <c r="B47" s="77" t="s">
        <v>66</v>
      </c>
      <c r="C47" s="63" t="s">
        <v>18</v>
      </c>
      <c r="D47" s="67">
        <v>1787</v>
      </c>
      <c r="E47" s="59"/>
      <c r="F47" s="59"/>
      <c r="G47" s="60"/>
      <c r="H47" s="59"/>
      <c r="I47" s="60"/>
      <c r="J47" s="59">
        <f t="shared" si="2"/>
        <v>1787</v>
      </c>
      <c r="K47" s="131"/>
      <c r="L47">
        <v>1</v>
      </c>
    </row>
    <row r="48" spans="1:12" ht="33.75" customHeight="1">
      <c r="A48" s="106">
        <v>102</v>
      </c>
      <c r="B48" s="68" t="s">
        <v>20</v>
      </c>
      <c r="C48" s="63" t="s">
        <v>18</v>
      </c>
      <c r="D48" s="67">
        <v>2573</v>
      </c>
      <c r="E48" s="60"/>
      <c r="F48" s="58"/>
      <c r="G48" s="60"/>
      <c r="H48" s="60"/>
      <c r="I48" s="60"/>
      <c r="J48" s="59">
        <f t="shared" si="2"/>
        <v>2573</v>
      </c>
      <c r="K48" s="108"/>
      <c r="L48">
        <v>1</v>
      </c>
    </row>
    <row r="49" spans="1:12" ht="33.75" customHeight="1">
      <c r="A49" s="106">
        <v>102</v>
      </c>
      <c r="B49" s="68" t="s">
        <v>23</v>
      </c>
      <c r="C49" s="63" t="s">
        <v>18</v>
      </c>
      <c r="D49" s="67">
        <v>2573</v>
      </c>
      <c r="E49" s="60"/>
      <c r="F49" s="58"/>
      <c r="G49" s="60"/>
      <c r="H49" s="60"/>
      <c r="I49" s="60"/>
      <c r="J49" s="59">
        <f t="shared" si="2"/>
        <v>2573</v>
      </c>
      <c r="K49" s="132"/>
      <c r="L49">
        <v>1</v>
      </c>
    </row>
    <row r="50" spans="1:12" ht="33.75" customHeight="1">
      <c r="A50" s="106">
        <v>102</v>
      </c>
      <c r="B50" s="62" t="s">
        <v>24</v>
      </c>
      <c r="C50" s="62" t="s">
        <v>18</v>
      </c>
      <c r="D50" s="67">
        <v>3373</v>
      </c>
      <c r="E50" s="60"/>
      <c r="F50" s="58"/>
      <c r="G50" s="60"/>
      <c r="H50" s="60"/>
      <c r="I50" s="60"/>
      <c r="J50" s="59">
        <f t="shared" si="2"/>
        <v>3373</v>
      </c>
      <c r="K50" s="132"/>
      <c r="L50">
        <v>1</v>
      </c>
    </row>
    <row r="51" spans="1:12" ht="33.75" customHeight="1">
      <c r="A51" s="106">
        <v>102</v>
      </c>
      <c r="B51" s="77" t="s">
        <v>67</v>
      </c>
      <c r="C51" s="77" t="s">
        <v>27</v>
      </c>
      <c r="D51" s="67">
        <v>1284</v>
      </c>
      <c r="E51" s="59"/>
      <c r="F51" s="58"/>
      <c r="G51" s="60"/>
      <c r="H51" s="60"/>
      <c r="I51" s="60"/>
      <c r="J51" s="59">
        <f t="shared" si="2"/>
        <v>1284</v>
      </c>
      <c r="K51" s="132"/>
      <c r="L51">
        <v>1</v>
      </c>
    </row>
    <row r="52" spans="1:12" ht="33.75" customHeight="1">
      <c r="A52" s="106">
        <v>102</v>
      </c>
      <c r="B52" s="68" t="s">
        <v>34</v>
      </c>
      <c r="C52" s="77" t="s">
        <v>27</v>
      </c>
      <c r="D52" s="67">
        <v>1699</v>
      </c>
      <c r="E52" s="59"/>
      <c r="F52" s="58"/>
      <c r="G52" s="60"/>
      <c r="H52" s="60"/>
      <c r="I52" s="60"/>
      <c r="J52" s="59">
        <f t="shared" si="2"/>
        <v>1699</v>
      </c>
      <c r="K52" s="124"/>
      <c r="L52">
        <v>1</v>
      </c>
    </row>
    <row r="53" spans="1:12" ht="12.75">
      <c r="A53" s="133"/>
      <c r="B53" s="134"/>
      <c r="C53" s="135" t="s">
        <v>35</v>
      </c>
      <c r="D53" s="136">
        <f>SUM(D38:D52)</f>
        <v>31586</v>
      </c>
      <c r="E53" s="136">
        <f>SUM(E38:E52)</f>
        <v>0</v>
      </c>
      <c r="F53" s="136">
        <f>SUM(F38:F47)</f>
        <v>0</v>
      </c>
      <c r="G53" s="136">
        <f>SUM(G38:G47)</f>
        <v>0</v>
      </c>
      <c r="H53" s="136">
        <f>SUM(H38:H47)</f>
        <v>0</v>
      </c>
      <c r="I53" s="136">
        <f>SUM(I38:I47)</f>
        <v>0</v>
      </c>
      <c r="J53" s="136">
        <f>SUM(J38:J52)</f>
        <v>31586</v>
      </c>
      <c r="K53" s="137"/>
      <c r="L53">
        <f>SUM(L38:L52)</f>
        <v>15</v>
      </c>
    </row>
    <row r="54" spans="1:11" ht="12.75">
      <c r="A54" s="16"/>
      <c r="B54" s="17"/>
      <c r="C54" s="18"/>
      <c r="D54" s="19"/>
      <c r="E54" s="19"/>
      <c r="F54" s="19"/>
      <c r="G54" s="19"/>
      <c r="H54" s="19"/>
      <c r="I54" s="19"/>
      <c r="J54" s="19"/>
      <c r="K54" s="15"/>
    </row>
    <row r="55" spans="1:11" ht="15" customHeight="1" thickBot="1">
      <c r="A55" s="3"/>
      <c r="B55" s="3"/>
      <c r="C55" s="167" t="s">
        <v>0</v>
      </c>
      <c r="D55" s="167"/>
      <c r="E55" s="167"/>
      <c r="F55" s="167"/>
      <c r="G55" s="167"/>
      <c r="H55" s="3"/>
      <c r="I55" s="3"/>
      <c r="J55" s="3"/>
      <c r="K55" s="3"/>
    </row>
    <row r="56" spans="1:11" ht="13.5" customHeight="1" thickBot="1">
      <c r="A56" s="3"/>
      <c r="B56" s="3"/>
      <c r="C56" s="168" t="s">
        <v>1</v>
      </c>
      <c r="D56" s="168"/>
      <c r="E56" s="168"/>
      <c r="F56" s="168"/>
      <c r="G56" s="168"/>
      <c r="H56" s="3"/>
      <c r="I56" s="3"/>
      <c r="J56" s="3"/>
      <c r="K56" s="4" t="s">
        <v>52</v>
      </c>
    </row>
    <row r="57" spans="1:11" ht="14.25" customHeight="1">
      <c r="A57" s="3"/>
      <c r="B57" s="3"/>
      <c r="C57" s="156" t="s">
        <v>101</v>
      </c>
      <c r="D57" s="156"/>
      <c r="E57" s="156"/>
      <c r="F57" s="156"/>
      <c r="G57" s="156"/>
      <c r="H57" s="3"/>
      <c r="I57" s="3"/>
      <c r="J57" s="3"/>
      <c r="K57" s="3"/>
    </row>
    <row r="58" spans="1:11" ht="17.25" customHeight="1">
      <c r="A58" s="5"/>
      <c r="B58" s="6" t="s">
        <v>37</v>
      </c>
      <c r="C58" s="7"/>
      <c r="D58" s="8"/>
      <c r="E58" s="9"/>
      <c r="F58" s="10"/>
      <c r="G58" s="11"/>
      <c r="H58" s="11"/>
      <c r="I58" s="11"/>
      <c r="J58" s="11"/>
      <c r="K58" s="12"/>
    </row>
    <row r="59" ht="9" customHeight="1" thickBot="1"/>
    <row r="60" spans="1:11" ht="16.5" customHeight="1" thickBot="1">
      <c r="A60" s="5"/>
      <c r="B60" s="6"/>
      <c r="C60" s="7"/>
      <c r="D60" s="157" t="s">
        <v>4</v>
      </c>
      <c r="E60" s="157"/>
      <c r="F60" s="158" t="s">
        <v>100</v>
      </c>
      <c r="G60" s="158"/>
      <c r="H60" s="158"/>
      <c r="I60" s="158"/>
      <c r="J60" s="11"/>
      <c r="K60" s="12"/>
    </row>
    <row r="61" spans="1:11" ht="15" customHeight="1" thickBot="1">
      <c r="A61" s="95" t="s">
        <v>5</v>
      </c>
      <c r="B61" s="159" t="s">
        <v>6</v>
      </c>
      <c r="C61" s="161" t="s">
        <v>7</v>
      </c>
      <c r="D61" s="152" t="s">
        <v>8</v>
      </c>
      <c r="E61" s="163" t="s">
        <v>9</v>
      </c>
      <c r="F61" s="152" t="s">
        <v>10</v>
      </c>
      <c r="G61" s="163" t="s">
        <v>11</v>
      </c>
      <c r="H61" s="152" t="s">
        <v>9</v>
      </c>
      <c r="I61" s="150" t="s">
        <v>12</v>
      </c>
      <c r="J61" s="152" t="s">
        <v>13</v>
      </c>
      <c r="K61" s="154" t="s">
        <v>14</v>
      </c>
    </row>
    <row r="62" spans="1:11" ht="13.5" thickBot="1">
      <c r="A62" s="103" t="s">
        <v>15</v>
      </c>
      <c r="B62" s="160"/>
      <c r="C62" s="162"/>
      <c r="D62" s="153"/>
      <c r="E62" s="164"/>
      <c r="F62" s="153"/>
      <c r="G62" s="164"/>
      <c r="H62" s="153"/>
      <c r="I62" s="151"/>
      <c r="J62" s="153"/>
      <c r="K62" s="155"/>
    </row>
    <row r="63" spans="1:11" ht="10.5" customHeight="1">
      <c r="A63" s="104"/>
      <c r="B63" s="49"/>
      <c r="C63" s="50"/>
      <c r="D63" s="51">
        <v>7302</v>
      </c>
      <c r="E63" s="52"/>
      <c r="F63" s="51"/>
      <c r="G63" s="65"/>
      <c r="H63" s="65"/>
      <c r="I63" s="66"/>
      <c r="J63" s="51"/>
      <c r="K63" s="105"/>
    </row>
    <row r="64" spans="1:12" ht="30.75" customHeight="1">
      <c r="A64" s="106">
        <v>602</v>
      </c>
      <c r="B64" s="68" t="s">
        <v>90</v>
      </c>
      <c r="C64" s="63" t="s">
        <v>18</v>
      </c>
      <c r="D64" s="67">
        <v>2677</v>
      </c>
      <c r="E64" s="56"/>
      <c r="F64" s="57"/>
      <c r="G64" s="58"/>
      <c r="H64" s="58"/>
      <c r="I64" s="58"/>
      <c r="J64" s="59">
        <f aca="true" t="shared" si="3" ref="J64:J79">SUM(D64:E64)-SUM(F64:I64)</f>
        <v>2677</v>
      </c>
      <c r="K64" s="107"/>
      <c r="L64">
        <v>1</v>
      </c>
    </row>
    <row r="65" spans="1:12" ht="30.75" customHeight="1">
      <c r="A65" s="106">
        <v>602</v>
      </c>
      <c r="B65" s="63" t="s">
        <v>46</v>
      </c>
      <c r="C65" s="63" t="s">
        <v>18</v>
      </c>
      <c r="D65" s="67">
        <v>2901</v>
      </c>
      <c r="E65" s="59"/>
      <c r="F65" s="58"/>
      <c r="G65" s="59">
        <v>200</v>
      </c>
      <c r="H65" s="59"/>
      <c r="I65" s="60"/>
      <c r="J65" s="59">
        <f t="shared" si="3"/>
        <v>2701</v>
      </c>
      <c r="K65" s="107"/>
      <c r="L65">
        <v>1</v>
      </c>
    </row>
    <row r="66" spans="1:12" ht="30.75" customHeight="1">
      <c r="A66" s="106">
        <v>602</v>
      </c>
      <c r="B66" s="63" t="s">
        <v>61</v>
      </c>
      <c r="C66" s="68" t="s">
        <v>31</v>
      </c>
      <c r="D66" s="67">
        <v>4235</v>
      </c>
      <c r="E66" s="59"/>
      <c r="F66" s="58"/>
      <c r="G66" s="60"/>
      <c r="H66" s="60"/>
      <c r="I66" s="60"/>
      <c r="J66" s="59">
        <f>SUM(D66:E66)-SUM(F66:I66)</f>
        <v>4235</v>
      </c>
      <c r="K66" s="107"/>
      <c r="L66">
        <v>1</v>
      </c>
    </row>
    <row r="67" spans="1:12" ht="30.75" customHeight="1">
      <c r="A67" s="106">
        <v>602</v>
      </c>
      <c r="B67" s="63" t="s">
        <v>47</v>
      </c>
      <c r="C67" s="63" t="s">
        <v>18</v>
      </c>
      <c r="D67" s="67">
        <v>2677</v>
      </c>
      <c r="E67" s="59"/>
      <c r="F67" s="58"/>
      <c r="G67" s="60"/>
      <c r="H67" s="60"/>
      <c r="I67" s="60"/>
      <c r="J67" s="59">
        <f t="shared" si="3"/>
        <v>2677</v>
      </c>
      <c r="K67" s="108"/>
      <c r="L67">
        <v>1</v>
      </c>
    </row>
    <row r="68" spans="1:12" ht="30.75" customHeight="1">
      <c r="A68" s="106">
        <v>602</v>
      </c>
      <c r="B68" s="63" t="s">
        <v>48</v>
      </c>
      <c r="C68" s="63" t="s">
        <v>18</v>
      </c>
      <c r="D68" s="67">
        <v>2677</v>
      </c>
      <c r="E68" s="59"/>
      <c r="F68" s="58"/>
      <c r="G68" s="60"/>
      <c r="H68" s="60"/>
      <c r="I68" s="60"/>
      <c r="J68" s="59">
        <f t="shared" si="3"/>
        <v>2677</v>
      </c>
      <c r="K68" s="108"/>
      <c r="L68">
        <v>1</v>
      </c>
    </row>
    <row r="69" spans="1:12" ht="30.75" customHeight="1">
      <c r="A69" s="106">
        <v>602</v>
      </c>
      <c r="B69" s="68" t="s">
        <v>30</v>
      </c>
      <c r="C69" s="77" t="s">
        <v>31</v>
      </c>
      <c r="D69" s="88">
        <v>4983</v>
      </c>
      <c r="E69" s="59"/>
      <c r="F69" s="58"/>
      <c r="G69" s="60"/>
      <c r="H69" s="60"/>
      <c r="I69" s="60"/>
      <c r="J69" s="59">
        <f t="shared" si="3"/>
        <v>4983</v>
      </c>
      <c r="K69" s="108"/>
      <c r="L69">
        <v>1</v>
      </c>
    </row>
    <row r="70" spans="1:12" ht="30.75" customHeight="1">
      <c r="A70" s="106">
        <v>602</v>
      </c>
      <c r="B70" s="68" t="s">
        <v>41</v>
      </c>
      <c r="C70" s="63" t="s">
        <v>18</v>
      </c>
      <c r="D70" s="88">
        <v>4393</v>
      </c>
      <c r="E70" s="59"/>
      <c r="F70" s="59"/>
      <c r="G70" s="60"/>
      <c r="H70" s="60"/>
      <c r="I70" s="59"/>
      <c r="J70" s="59">
        <f t="shared" si="3"/>
        <v>4393</v>
      </c>
      <c r="K70" s="109"/>
      <c r="L70">
        <v>1</v>
      </c>
    </row>
    <row r="71" spans="1:12" ht="30.75" customHeight="1">
      <c r="A71" s="106">
        <v>602</v>
      </c>
      <c r="B71" s="63" t="s">
        <v>39</v>
      </c>
      <c r="C71" s="62" t="s">
        <v>18</v>
      </c>
      <c r="D71" s="67">
        <v>2677</v>
      </c>
      <c r="E71" s="59"/>
      <c r="F71" s="59"/>
      <c r="G71" s="60"/>
      <c r="H71" s="60"/>
      <c r="I71" s="59"/>
      <c r="J71" s="59">
        <f t="shared" si="3"/>
        <v>2677</v>
      </c>
      <c r="K71" s="109"/>
      <c r="L71">
        <v>1</v>
      </c>
    </row>
    <row r="72" spans="1:12" ht="30.75" customHeight="1">
      <c r="A72" s="106">
        <v>602</v>
      </c>
      <c r="B72" s="86" t="s">
        <v>68</v>
      </c>
      <c r="C72" s="63" t="s">
        <v>18</v>
      </c>
      <c r="D72" s="87">
        <v>4983</v>
      </c>
      <c r="E72" s="59"/>
      <c r="F72" s="58"/>
      <c r="G72" s="60"/>
      <c r="H72" s="60"/>
      <c r="I72" s="60"/>
      <c r="J72" s="59">
        <f t="shared" si="3"/>
        <v>4983</v>
      </c>
      <c r="K72" s="108"/>
      <c r="L72">
        <v>1</v>
      </c>
    </row>
    <row r="73" spans="1:12" ht="30.75" customHeight="1">
      <c r="A73" s="106">
        <v>602</v>
      </c>
      <c r="B73" s="63" t="s">
        <v>49</v>
      </c>
      <c r="C73" s="63" t="s">
        <v>31</v>
      </c>
      <c r="D73" s="67">
        <v>2901</v>
      </c>
      <c r="E73" s="59"/>
      <c r="F73" s="60"/>
      <c r="G73" s="60"/>
      <c r="H73" s="60"/>
      <c r="I73" s="60"/>
      <c r="J73" s="55">
        <f t="shared" si="3"/>
        <v>2901</v>
      </c>
      <c r="K73" s="110"/>
      <c r="L73">
        <v>1</v>
      </c>
    </row>
    <row r="74" spans="1:12" ht="30.75" customHeight="1">
      <c r="A74" s="106">
        <v>602</v>
      </c>
      <c r="B74" s="68" t="s">
        <v>45</v>
      </c>
      <c r="C74" s="63" t="s">
        <v>18</v>
      </c>
      <c r="D74" s="67">
        <v>4393</v>
      </c>
      <c r="E74" s="58"/>
      <c r="F74" s="57"/>
      <c r="G74" s="58"/>
      <c r="H74" s="58"/>
      <c r="I74" s="58"/>
      <c r="J74" s="55">
        <f t="shared" si="3"/>
        <v>4393</v>
      </c>
      <c r="K74" s="111"/>
      <c r="L74">
        <v>1</v>
      </c>
    </row>
    <row r="75" spans="1:12" ht="30.75" customHeight="1">
      <c r="A75" s="106">
        <v>602</v>
      </c>
      <c r="B75" s="63" t="s">
        <v>40</v>
      </c>
      <c r="C75" s="62" t="s">
        <v>18</v>
      </c>
      <c r="D75" s="67">
        <v>2677</v>
      </c>
      <c r="E75" s="58"/>
      <c r="F75" s="57"/>
      <c r="G75" s="64"/>
      <c r="H75" s="59"/>
      <c r="I75" s="58"/>
      <c r="J75" s="55">
        <f t="shared" si="3"/>
        <v>2677</v>
      </c>
      <c r="K75" s="111"/>
      <c r="L75">
        <v>1</v>
      </c>
    </row>
    <row r="76" spans="1:12" ht="30.75" customHeight="1">
      <c r="A76" s="106">
        <v>602</v>
      </c>
      <c r="B76" s="68" t="s">
        <v>42</v>
      </c>
      <c r="C76" s="63" t="s">
        <v>18</v>
      </c>
      <c r="D76" s="67">
        <v>4393</v>
      </c>
      <c r="E76" s="58"/>
      <c r="F76" s="57"/>
      <c r="G76" s="59"/>
      <c r="H76" s="58"/>
      <c r="I76" s="58"/>
      <c r="J76" s="55">
        <f t="shared" si="3"/>
        <v>4393</v>
      </c>
      <c r="K76" s="111"/>
      <c r="L76">
        <v>1</v>
      </c>
    </row>
    <row r="77" spans="1:12" ht="30.75" customHeight="1">
      <c r="A77" s="112">
        <v>602</v>
      </c>
      <c r="B77" s="68" t="s">
        <v>44</v>
      </c>
      <c r="C77" s="63" t="s">
        <v>18</v>
      </c>
      <c r="D77" s="67">
        <v>4393</v>
      </c>
      <c r="E77" s="58"/>
      <c r="F77" s="57"/>
      <c r="G77" s="59"/>
      <c r="H77" s="64"/>
      <c r="I77" s="58"/>
      <c r="J77" s="55">
        <f t="shared" si="3"/>
        <v>4393</v>
      </c>
      <c r="K77" s="111"/>
      <c r="L77">
        <v>1</v>
      </c>
    </row>
    <row r="78" spans="1:12" ht="30.75" customHeight="1">
      <c r="A78" s="106">
        <v>602</v>
      </c>
      <c r="B78" s="68" t="s">
        <v>43</v>
      </c>
      <c r="C78" s="63" t="s">
        <v>18</v>
      </c>
      <c r="D78" s="67">
        <v>4393</v>
      </c>
      <c r="E78" s="58"/>
      <c r="F78" s="57"/>
      <c r="G78" s="59"/>
      <c r="H78" s="58"/>
      <c r="I78" s="58"/>
      <c r="J78" s="55">
        <f t="shared" si="3"/>
        <v>4393</v>
      </c>
      <c r="K78" s="111"/>
      <c r="L78">
        <v>1</v>
      </c>
    </row>
    <row r="79" spans="1:12" ht="30.75" customHeight="1">
      <c r="A79" s="106">
        <v>602</v>
      </c>
      <c r="B79" s="68" t="s">
        <v>89</v>
      </c>
      <c r="C79" s="63" t="s">
        <v>18</v>
      </c>
      <c r="D79" s="67">
        <v>3213</v>
      </c>
      <c r="E79" s="99"/>
      <c r="F79" s="100"/>
      <c r="G79" s="64"/>
      <c r="H79" s="64"/>
      <c r="I79" s="64"/>
      <c r="J79" s="64">
        <f t="shared" si="3"/>
        <v>3213</v>
      </c>
      <c r="K79" s="113"/>
      <c r="L79">
        <v>1</v>
      </c>
    </row>
    <row r="80" spans="1:12" ht="30.75" customHeight="1" thickBot="1">
      <c r="A80" s="114">
        <v>602</v>
      </c>
      <c r="B80" s="115" t="s">
        <v>98</v>
      </c>
      <c r="C80" s="116" t="s">
        <v>31</v>
      </c>
      <c r="D80" s="117">
        <v>2677</v>
      </c>
      <c r="E80" s="118"/>
      <c r="F80" s="119"/>
      <c r="G80" s="120"/>
      <c r="H80" s="120"/>
      <c r="I80" s="120"/>
      <c r="J80" s="118">
        <f>SUM(D80:E80)-SUM(F80:I80)</f>
        <v>2677</v>
      </c>
      <c r="K80" s="121"/>
      <c r="L80">
        <v>1</v>
      </c>
    </row>
    <row r="81" spans="1:12" ht="12" customHeight="1" thickBot="1">
      <c r="A81" s="22"/>
      <c r="B81" s="22"/>
      <c r="C81" s="101" t="s">
        <v>35</v>
      </c>
      <c r="D81" s="102">
        <f aca="true" t="shared" si="4" ref="D81:J81">SUM(D64:D80)</f>
        <v>61243</v>
      </c>
      <c r="E81" s="102">
        <f t="shared" si="4"/>
        <v>0</v>
      </c>
      <c r="F81" s="102">
        <f t="shared" si="4"/>
        <v>0</v>
      </c>
      <c r="G81" s="102">
        <f t="shared" si="4"/>
        <v>200</v>
      </c>
      <c r="H81" s="102">
        <f t="shared" si="4"/>
        <v>0</v>
      </c>
      <c r="I81" s="102">
        <f t="shared" si="4"/>
        <v>0</v>
      </c>
      <c r="J81" s="102">
        <f t="shared" si="4"/>
        <v>61043</v>
      </c>
      <c r="K81" s="22"/>
      <c r="L81">
        <f>SUM(L64:L79)</f>
        <v>16</v>
      </c>
    </row>
    <row r="83" spans="1:11" ht="13.5" thickBot="1">
      <c r="A83" s="3"/>
      <c r="B83" s="3"/>
      <c r="C83" s="167" t="s">
        <v>0</v>
      </c>
      <c r="D83" s="167"/>
      <c r="E83" s="167"/>
      <c r="F83" s="167"/>
      <c r="G83" s="167"/>
      <c r="H83" s="3"/>
      <c r="I83" s="3"/>
      <c r="J83" s="3"/>
      <c r="K83" s="3"/>
    </row>
    <row r="84" spans="1:11" ht="13.5" thickBot="1">
      <c r="A84" s="3"/>
      <c r="B84" s="3"/>
      <c r="C84" s="168" t="s">
        <v>1</v>
      </c>
      <c r="D84" s="168"/>
      <c r="E84" s="168"/>
      <c r="F84" s="168"/>
      <c r="G84" s="168"/>
      <c r="H84" s="3"/>
      <c r="I84" s="3"/>
      <c r="J84" s="3"/>
      <c r="K84" s="4" t="s">
        <v>87</v>
      </c>
    </row>
    <row r="85" spans="1:11" ht="12.75">
      <c r="A85" s="3"/>
      <c r="B85" s="3"/>
      <c r="C85" s="156" t="s">
        <v>101</v>
      </c>
      <c r="D85" s="156"/>
      <c r="E85" s="156"/>
      <c r="F85" s="156"/>
      <c r="G85" s="156"/>
      <c r="H85" s="3"/>
      <c r="I85" s="3"/>
      <c r="J85" s="3"/>
      <c r="K85" s="3"/>
    </row>
    <row r="86" spans="1:11" ht="12.75">
      <c r="A86" s="5"/>
      <c r="B86" s="6" t="s">
        <v>37</v>
      </c>
      <c r="C86" s="7"/>
      <c r="D86" s="8"/>
      <c r="E86" s="9"/>
      <c r="F86" s="10"/>
      <c r="G86" s="11"/>
      <c r="H86" s="11"/>
      <c r="I86" s="11"/>
      <c r="J86" s="11"/>
      <c r="K86" s="12"/>
    </row>
    <row r="87" spans="1:11" ht="12.75">
      <c r="A87" s="5"/>
      <c r="B87" s="6"/>
      <c r="C87" s="7"/>
      <c r="D87" s="8"/>
      <c r="E87" s="9"/>
      <c r="F87" s="10"/>
      <c r="G87" s="11"/>
      <c r="H87" s="11"/>
      <c r="I87" s="11"/>
      <c r="J87" s="11"/>
      <c r="K87" s="12"/>
    </row>
    <row r="88" ht="13.5" thickBot="1"/>
    <row r="89" spans="1:11" ht="13.5" thickBot="1">
      <c r="A89" s="5"/>
      <c r="B89" s="6"/>
      <c r="C89" s="7"/>
      <c r="D89" s="157" t="s">
        <v>4</v>
      </c>
      <c r="E89" s="157"/>
      <c r="F89" s="158" t="s">
        <v>100</v>
      </c>
      <c r="G89" s="158"/>
      <c r="H89" s="158"/>
      <c r="I89" s="158"/>
      <c r="J89" s="11"/>
      <c r="K89" s="12"/>
    </row>
    <row r="90" spans="1:11" ht="13.5" thickBot="1">
      <c r="A90" s="95" t="s">
        <v>5</v>
      </c>
      <c r="B90" s="159" t="s">
        <v>6</v>
      </c>
      <c r="C90" s="161" t="s">
        <v>7</v>
      </c>
      <c r="D90" s="152" t="s">
        <v>8</v>
      </c>
      <c r="E90" s="163" t="s">
        <v>9</v>
      </c>
      <c r="F90" s="152" t="s">
        <v>10</v>
      </c>
      <c r="G90" s="163" t="s">
        <v>11</v>
      </c>
      <c r="H90" s="152" t="s">
        <v>9</v>
      </c>
      <c r="I90" s="150" t="s">
        <v>12</v>
      </c>
      <c r="J90" s="165" t="s">
        <v>13</v>
      </c>
      <c r="K90" s="154" t="s">
        <v>14</v>
      </c>
    </row>
    <row r="91" spans="1:11" ht="13.5" thickBot="1">
      <c r="A91" s="96" t="s">
        <v>15</v>
      </c>
      <c r="B91" s="169"/>
      <c r="C91" s="170"/>
      <c r="D91" s="171"/>
      <c r="E91" s="172"/>
      <c r="F91" s="171"/>
      <c r="G91" s="172"/>
      <c r="H91" s="171"/>
      <c r="I91" s="177"/>
      <c r="J91" s="178"/>
      <c r="K91" s="155"/>
    </row>
    <row r="92" spans="1:11" ht="12.75">
      <c r="A92" s="122"/>
      <c r="B92" s="93"/>
      <c r="C92" s="93"/>
      <c r="D92" s="94">
        <v>7302</v>
      </c>
      <c r="E92" s="94"/>
      <c r="F92" s="94"/>
      <c r="G92" s="94"/>
      <c r="H92" s="94"/>
      <c r="I92" s="94"/>
      <c r="J92" s="94"/>
      <c r="K92" s="105"/>
    </row>
    <row r="93" spans="1:12" ht="33.75" customHeight="1">
      <c r="A93" s="106">
        <v>102</v>
      </c>
      <c r="B93" s="77" t="s">
        <v>50</v>
      </c>
      <c r="C93" s="77" t="s">
        <v>27</v>
      </c>
      <c r="D93" s="67">
        <v>1338</v>
      </c>
      <c r="E93" s="56"/>
      <c r="F93" s="57"/>
      <c r="G93" s="58"/>
      <c r="H93" s="58"/>
      <c r="I93" s="58"/>
      <c r="J93" s="59">
        <f aca="true" t="shared" si="5" ref="J93:J104">SUM(D93:E93)-SUM(F93:I93)</f>
        <v>1338</v>
      </c>
      <c r="K93" s="107"/>
      <c r="L93">
        <v>1</v>
      </c>
    </row>
    <row r="94" spans="1:12" ht="33.75" customHeight="1">
      <c r="A94" s="106">
        <v>102</v>
      </c>
      <c r="B94" s="68" t="s">
        <v>33</v>
      </c>
      <c r="C94" s="77" t="s">
        <v>27</v>
      </c>
      <c r="D94" s="67">
        <v>1338</v>
      </c>
      <c r="E94" s="59"/>
      <c r="F94" s="58"/>
      <c r="G94" s="60"/>
      <c r="H94" s="60"/>
      <c r="I94" s="60"/>
      <c r="J94" s="59">
        <f t="shared" si="5"/>
        <v>1338</v>
      </c>
      <c r="K94" s="107"/>
      <c r="L94">
        <v>1</v>
      </c>
    </row>
    <row r="95" spans="1:12" ht="33.75" customHeight="1">
      <c r="A95" s="53">
        <v>102</v>
      </c>
      <c r="B95" s="77" t="s">
        <v>63</v>
      </c>
      <c r="C95" s="77" t="s">
        <v>27</v>
      </c>
      <c r="D95" s="67">
        <v>1283</v>
      </c>
      <c r="E95" s="59"/>
      <c r="F95" s="59"/>
      <c r="G95" s="59"/>
      <c r="H95" s="59"/>
      <c r="I95" s="60"/>
      <c r="J95" s="55">
        <f>SUM(D95:E95)-SUM(F95:I95)</f>
        <v>1283</v>
      </c>
      <c r="K95" s="138"/>
      <c r="L95">
        <v>1</v>
      </c>
    </row>
    <row r="96" spans="1:12" ht="33.75" customHeight="1">
      <c r="A96" s="53">
        <v>102</v>
      </c>
      <c r="B96" s="68" t="s">
        <v>29</v>
      </c>
      <c r="C96" s="77" t="s">
        <v>27</v>
      </c>
      <c r="D96" s="67">
        <v>1003</v>
      </c>
      <c r="E96" s="59"/>
      <c r="F96" s="59"/>
      <c r="G96" s="60"/>
      <c r="H96" s="59"/>
      <c r="I96" s="60"/>
      <c r="J96" s="55">
        <f>SUM(D96:E96)-SUM(F96:I96)</f>
        <v>1003</v>
      </c>
      <c r="K96" s="80"/>
      <c r="L96">
        <v>1</v>
      </c>
    </row>
    <row r="97" spans="1:12" ht="33.75" customHeight="1">
      <c r="A97" s="53">
        <v>102</v>
      </c>
      <c r="B97" s="77" t="s">
        <v>65</v>
      </c>
      <c r="C97" s="77" t="s">
        <v>27</v>
      </c>
      <c r="D97" s="88">
        <v>1487</v>
      </c>
      <c r="E97" s="59"/>
      <c r="F97" s="59"/>
      <c r="G97" s="60"/>
      <c r="H97" s="59"/>
      <c r="I97" s="60"/>
      <c r="J97" s="55">
        <f>SUM(D97:E97)-SUM(F97:I97)</f>
        <v>1487</v>
      </c>
      <c r="K97" s="80"/>
      <c r="L97">
        <v>1</v>
      </c>
    </row>
    <row r="98" spans="1:12" ht="33.75" customHeight="1">
      <c r="A98" s="53">
        <v>102</v>
      </c>
      <c r="B98" s="62" t="s">
        <v>26</v>
      </c>
      <c r="C98" s="77" t="s">
        <v>27</v>
      </c>
      <c r="D98" s="67">
        <v>806</v>
      </c>
      <c r="E98" s="59"/>
      <c r="F98" s="58"/>
      <c r="G98" s="60"/>
      <c r="H98" s="60"/>
      <c r="I98" s="60"/>
      <c r="J98" s="59">
        <f>SUM(D98:E98)-SUM(F98:I98)</f>
        <v>806</v>
      </c>
      <c r="K98" s="81"/>
      <c r="L98">
        <v>1</v>
      </c>
    </row>
    <row r="99" spans="1:12" ht="33.75" customHeight="1">
      <c r="A99" s="106">
        <v>102</v>
      </c>
      <c r="B99" s="77" t="s">
        <v>91</v>
      </c>
      <c r="C99" s="63" t="s">
        <v>93</v>
      </c>
      <c r="D99" s="89">
        <v>11020</v>
      </c>
      <c r="E99" s="90"/>
      <c r="F99" s="91"/>
      <c r="G99" s="90"/>
      <c r="H99" s="92"/>
      <c r="I99" s="92"/>
      <c r="J99" s="90">
        <f t="shared" si="5"/>
        <v>11020</v>
      </c>
      <c r="K99" s="107"/>
      <c r="L99">
        <v>1</v>
      </c>
    </row>
    <row r="100" spans="1:12" ht="33.75" customHeight="1">
      <c r="A100" s="106">
        <v>102</v>
      </c>
      <c r="B100" s="77" t="s">
        <v>94</v>
      </c>
      <c r="C100" s="63" t="s">
        <v>92</v>
      </c>
      <c r="D100" s="89">
        <v>2300</v>
      </c>
      <c r="E100" s="90"/>
      <c r="F100" s="91"/>
      <c r="G100" s="92"/>
      <c r="H100" s="92"/>
      <c r="I100" s="92"/>
      <c r="J100" s="90">
        <f t="shared" si="5"/>
        <v>2300</v>
      </c>
      <c r="K100" s="123"/>
      <c r="L100">
        <v>1</v>
      </c>
    </row>
    <row r="101" spans="1:12" ht="33.75" customHeight="1">
      <c r="A101" s="106">
        <v>102</v>
      </c>
      <c r="B101" s="77" t="s">
        <v>95</v>
      </c>
      <c r="C101" s="63" t="s">
        <v>92</v>
      </c>
      <c r="D101" s="89">
        <v>1623</v>
      </c>
      <c r="E101" s="90"/>
      <c r="F101" s="91"/>
      <c r="G101" s="92"/>
      <c r="H101" s="92"/>
      <c r="I101" s="92"/>
      <c r="J101" s="90">
        <f t="shared" si="5"/>
        <v>1623</v>
      </c>
      <c r="K101" s="124"/>
      <c r="L101">
        <v>1</v>
      </c>
    </row>
    <row r="102" spans="1:12" ht="33.75" customHeight="1">
      <c r="A102" s="106">
        <v>102</v>
      </c>
      <c r="B102" s="77" t="s">
        <v>96</v>
      </c>
      <c r="C102" s="63" t="s">
        <v>92</v>
      </c>
      <c r="D102" s="89">
        <v>5487</v>
      </c>
      <c r="E102" s="90"/>
      <c r="F102" s="91"/>
      <c r="G102" s="92"/>
      <c r="H102" s="92"/>
      <c r="I102" s="92"/>
      <c r="J102" s="90">
        <f t="shared" si="5"/>
        <v>5487</v>
      </c>
      <c r="K102" s="124"/>
      <c r="L102">
        <v>1</v>
      </c>
    </row>
    <row r="103" spans="1:12" ht="33.75" customHeight="1">
      <c r="A103" s="106">
        <v>102</v>
      </c>
      <c r="B103" s="77" t="s">
        <v>97</v>
      </c>
      <c r="C103" s="63" t="s">
        <v>92</v>
      </c>
      <c r="D103" s="89">
        <v>4219</v>
      </c>
      <c r="E103" s="90"/>
      <c r="F103" s="91"/>
      <c r="G103" s="92"/>
      <c r="H103" s="92"/>
      <c r="I103" s="92"/>
      <c r="J103" s="90">
        <f t="shared" si="5"/>
        <v>4219</v>
      </c>
      <c r="K103" s="124"/>
      <c r="L103">
        <v>1</v>
      </c>
    </row>
    <row r="104" spans="1:12" ht="33.75" customHeight="1" thickBot="1">
      <c r="A104" s="114">
        <v>102</v>
      </c>
      <c r="B104" s="125" t="s">
        <v>99</v>
      </c>
      <c r="C104" s="126" t="s">
        <v>92</v>
      </c>
      <c r="D104" s="117">
        <v>3927</v>
      </c>
      <c r="E104" s="118"/>
      <c r="F104" s="119"/>
      <c r="G104" s="120"/>
      <c r="H104" s="120"/>
      <c r="I104" s="120"/>
      <c r="J104" s="118">
        <f t="shared" si="5"/>
        <v>3927</v>
      </c>
      <c r="K104" s="127"/>
      <c r="L104">
        <v>1</v>
      </c>
    </row>
    <row r="105" spans="3:10" ht="13.5" thickBot="1">
      <c r="C105" s="97" t="s">
        <v>35</v>
      </c>
      <c r="D105" s="98">
        <f aca="true" t="shared" si="6" ref="D105:I105">SUM(D93:D104)</f>
        <v>35831</v>
      </c>
      <c r="E105" s="98">
        <f t="shared" si="6"/>
        <v>0</v>
      </c>
      <c r="F105" s="98">
        <f t="shared" si="6"/>
        <v>0</v>
      </c>
      <c r="G105" s="98">
        <f t="shared" si="6"/>
        <v>0</v>
      </c>
      <c r="H105" s="98">
        <f t="shared" si="6"/>
        <v>0</v>
      </c>
      <c r="I105" s="98">
        <f t="shared" si="6"/>
        <v>0</v>
      </c>
      <c r="J105" s="98">
        <f>SUM(J93:J104)</f>
        <v>35831</v>
      </c>
    </row>
    <row r="106" ht="12.75">
      <c r="L106">
        <f>SUM(L93:L105)</f>
        <v>12</v>
      </c>
    </row>
    <row r="107" spans="4:12" ht="14.25" customHeight="1">
      <c r="D107" s="23">
        <f aca="true" t="shared" si="7" ref="D107:J107">D19+D53+D81+D105</f>
        <v>173188</v>
      </c>
      <c r="E107" s="23">
        <f t="shared" si="7"/>
        <v>0</v>
      </c>
      <c r="F107" s="23">
        <f t="shared" si="7"/>
        <v>0</v>
      </c>
      <c r="G107" s="23">
        <f t="shared" si="7"/>
        <v>200</v>
      </c>
      <c r="H107" s="23">
        <f t="shared" si="7"/>
        <v>0</v>
      </c>
      <c r="I107" s="23">
        <f t="shared" si="7"/>
        <v>0</v>
      </c>
      <c r="J107" s="23">
        <f t="shared" si="7"/>
        <v>172988</v>
      </c>
      <c r="L107" s="69" t="e">
        <f>L53+#REF!+L81+L106</f>
        <v>#REF!</v>
      </c>
    </row>
    <row r="109" ht="12.75">
      <c r="G109" s="11"/>
    </row>
    <row r="110" spans="7:8" ht="12.75">
      <c r="G110" s="1" t="s">
        <v>69</v>
      </c>
      <c r="H110" s="1" t="s">
        <v>70</v>
      </c>
    </row>
    <row r="113" spans="4:10" ht="12.75">
      <c r="D113"/>
      <c r="F113"/>
      <c r="G113"/>
      <c r="H113"/>
      <c r="I113"/>
      <c r="J113"/>
    </row>
    <row r="115" ht="12.75">
      <c r="J115" s="24"/>
    </row>
    <row r="120" spans="2:3" ht="12.75">
      <c r="B120" s="25" t="s">
        <v>71</v>
      </c>
      <c r="C120" s="26">
        <f>D53+D105</f>
        <v>67417</v>
      </c>
    </row>
    <row r="121" spans="2:3" ht="12.75">
      <c r="B121" s="27" t="s">
        <v>72</v>
      </c>
      <c r="C121" s="28">
        <f>D81</f>
        <v>61243</v>
      </c>
    </row>
    <row r="122" spans="2:3" ht="12.75">
      <c r="B122" s="29" t="s">
        <v>73</v>
      </c>
      <c r="C122" s="30">
        <f>SUM(D11:D18)</f>
        <v>39545</v>
      </c>
    </row>
    <row r="123" spans="2:3" ht="12.75">
      <c r="B123" s="31" t="s">
        <v>74</v>
      </c>
      <c r="C123" s="32">
        <f>D10</f>
        <v>4983</v>
      </c>
    </row>
    <row r="125" spans="3:10" ht="12.75">
      <c r="C125" s="33">
        <f>SUM(C120:C124)</f>
        <v>173188</v>
      </c>
      <c r="E125" s="61"/>
      <c r="J125" s="34">
        <f>C125-D107</f>
        <v>0</v>
      </c>
    </row>
  </sheetData>
  <sheetProtection selectLockedCells="1" selectUnlockedCells="1"/>
  <mergeCells count="60">
    <mergeCell ref="J7:J8"/>
    <mergeCell ref="K7:K8"/>
    <mergeCell ref="C29:G29"/>
    <mergeCell ref="C30:G30"/>
    <mergeCell ref="C31:G31"/>
    <mergeCell ref="D6:E6"/>
    <mergeCell ref="F6:I6"/>
    <mergeCell ref="H7:H8"/>
    <mergeCell ref="I7:I8"/>
    <mergeCell ref="B7:B8"/>
    <mergeCell ref="C7:C8"/>
    <mergeCell ref="D7:D8"/>
    <mergeCell ref="E7:E8"/>
    <mergeCell ref="F7:F8"/>
    <mergeCell ref="G7:G8"/>
    <mergeCell ref="G90:G91"/>
    <mergeCell ref="H90:H91"/>
    <mergeCell ref="I90:I91"/>
    <mergeCell ref="J90:J91"/>
    <mergeCell ref="K90:K91"/>
    <mergeCell ref="C83:G83"/>
    <mergeCell ref="C84:G84"/>
    <mergeCell ref="C85:G85"/>
    <mergeCell ref="D89:E89"/>
    <mergeCell ref="F89:I89"/>
    <mergeCell ref="B90:B91"/>
    <mergeCell ref="C90:C91"/>
    <mergeCell ref="D90:D91"/>
    <mergeCell ref="E90:E91"/>
    <mergeCell ref="F90:F91"/>
    <mergeCell ref="C1:G1"/>
    <mergeCell ref="C2:G2"/>
    <mergeCell ref="C3:G3"/>
    <mergeCell ref="D34:E34"/>
    <mergeCell ref="F34:I34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C55:G55"/>
    <mergeCell ref="C56:G56"/>
    <mergeCell ref="B61:B62"/>
    <mergeCell ref="C61:C62"/>
    <mergeCell ref="D61:D62"/>
    <mergeCell ref="E61:E62"/>
    <mergeCell ref="F61:F62"/>
    <mergeCell ref="G61:G62"/>
    <mergeCell ref="I61:I62"/>
    <mergeCell ref="J61:J62"/>
    <mergeCell ref="K61:K62"/>
    <mergeCell ref="C57:G57"/>
    <mergeCell ref="D60:E60"/>
    <mergeCell ref="F60:I60"/>
    <mergeCell ref="H61:H62"/>
  </mergeCells>
  <printOptions/>
  <pageMargins left="0.6701388888888888" right="0.15763888888888888" top="0.19652777777777777" bottom="0.19652777777777777" header="0.5118055555555555" footer="0.5118055555555555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6" sqref="A16"/>
    </sheetView>
  </sheetViews>
  <sheetFormatPr defaultColWidth="11.421875" defaultRowHeight="12.75"/>
  <cols>
    <col min="1" max="1" width="31.57421875" style="0" customWidth="1"/>
    <col min="2" max="8" width="4.7109375" style="0" customWidth="1"/>
  </cols>
  <sheetData>
    <row r="1" spans="1:9" ht="15.75">
      <c r="A1" s="180" t="s">
        <v>75</v>
      </c>
      <c r="B1" s="180"/>
      <c r="C1" s="180"/>
      <c r="D1" s="180"/>
      <c r="E1" s="180"/>
      <c r="F1" s="180"/>
      <c r="G1" s="180"/>
      <c r="H1" s="180"/>
      <c r="I1" s="180"/>
    </row>
    <row r="3" spans="2:8" ht="22.5">
      <c r="B3" s="35" t="s">
        <v>76</v>
      </c>
      <c r="C3" s="35" t="s">
        <v>77</v>
      </c>
      <c r="D3" s="35" t="s">
        <v>78</v>
      </c>
      <c r="E3" s="35" t="s">
        <v>79</v>
      </c>
      <c r="F3" s="35" t="s">
        <v>80</v>
      </c>
      <c r="G3" s="35" t="s">
        <v>81</v>
      </c>
      <c r="H3" s="35" t="s">
        <v>82</v>
      </c>
    </row>
    <row r="5" spans="1:9" ht="12.75">
      <c r="A5" s="36" t="s">
        <v>83</v>
      </c>
      <c r="B5" s="37" t="s">
        <v>84</v>
      </c>
      <c r="C5" s="38" t="s">
        <v>84</v>
      </c>
      <c r="D5" s="38" t="s">
        <v>84</v>
      </c>
      <c r="E5" s="39" t="s">
        <v>84</v>
      </c>
      <c r="F5" s="39" t="s">
        <v>84</v>
      </c>
      <c r="G5" s="39" t="s">
        <v>84</v>
      </c>
      <c r="H5" s="39" t="s">
        <v>84</v>
      </c>
      <c r="I5" s="12" t="s">
        <v>85</v>
      </c>
    </row>
    <row r="6" spans="1:9" ht="12.75">
      <c r="A6" s="36" t="s">
        <v>86</v>
      </c>
      <c r="B6" s="37" t="s">
        <v>84</v>
      </c>
      <c r="C6" s="38" t="s">
        <v>84</v>
      </c>
      <c r="D6" s="38" t="s">
        <v>84</v>
      </c>
      <c r="E6" s="39" t="s">
        <v>84</v>
      </c>
      <c r="F6" s="38" t="s">
        <v>84</v>
      </c>
      <c r="G6" s="38" t="s">
        <v>84</v>
      </c>
      <c r="H6" s="38" t="s">
        <v>84</v>
      </c>
      <c r="I6" s="12" t="s">
        <v>85</v>
      </c>
    </row>
    <row r="7" spans="1:8" ht="12.75">
      <c r="A7" s="40" t="s">
        <v>45</v>
      </c>
      <c r="B7" s="41"/>
      <c r="C7" s="42"/>
      <c r="D7" s="42"/>
      <c r="E7" s="39" t="s">
        <v>84</v>
      </c>
      <c r="F7" s="38" t="s">
        <v>84</v>
      </c>
      <c r="G7" s="38" t="s">
        <v>84</v>
      </c>
      <c r="H7" s="38" t="s">
        <v>84</v>
      </c>
    </row>
    <row r="8" spans="1:8" ht="12.75">
      <c r="A8" s="43" t="s">
        <v>51</v>
      </c>
      <c r="B8" s="41"/>
      <c r="C8" s="42"/>
      <c r="D8" s="42"/>
      <c r="E8" s="39" t="s">
        <v>84</v>
      </c>
      <c r="F8" s="38" t="s">
        <v>84</v>
      </c>
      <c r="G8" s="38" t="s">
        <v>84</v>
      </c>
      <c r="H8" s="38" t="s">
        <v>84</v>
      </c>
    </row>
    <row r="9" spans="1:8" ht="12.75">
      <c r="A9" s="44" t="s">
        <v>59</v>
      </c>
      <c r="B9" s="41"/>
      <c r="C9" s="22"/>
      <c r="D9" s="42"/>
      <c r="E9" s="42"/>
      <c r="F9" s="38" t="s">
        <v>84</v>
      </c>
      <c r="G9" s="38" t="s">
        <v>84</v>
      </c>
      <c r="H9" s="38" t="s">
        <v>84</v>
      </c>
    </row>
    <row r="10" spans="1:8" ht="12.75">
      <c r="A10" s="45" t="s">
        <v>46</v>
      </c>
      <c r="B10" s="22"/>
      <c r="C10" s="42"/>
      <c r="D10" s="22"/>
      <c r="E10" s="42"/>
      <c r="G10" s="38" t="s">
        <v>84</v>
      </c>
      <c r="H10" s="38" t="s">
        <v>84</v>
      </c>
    </row>
    <row r="11" spans="1:8" ht="12.75">
      <c r="A11" s="46" t="s">
        <v>48</v>
      </c>
      <c r="B11" s="22"/>
      <c r="C11" s="42"/>
      <c r="D11" s="42"/>
      <c r="E11" s="47"/>
      <c r="G11" s="38" t="s">
        <v>84</v>
      </c>
      <c r="H11" s="38" t="s">
        <v>84</v>
      </c>
    </row>
    <row r="12" spans="1:8" ht="12.75">
      <c r="A12" s="40" t="s">
        <v>25</v>
      </c>
      <c r="B12" s="179"/>
      <c r="C12" s="179"/>
      <c r="D12" s="179"/>
      <c r="E12" s="42"/>
      <c r="H12" s="38" t="s">
        <v>84</v>
      </c>
    </row>
    <row r="13" spans="1:8" ht="12.75">
      <c r="A13" s="40" t="s">
        <v>41</v>
      </c>
      <c r="B13" s="179"/>
      <c r="C13" s="179"/>
      <c r="D13" s="179"/>
      <c r="E13" s="42"/>
      <c r="H13" s="38" t="s">
        <v>84</v>
      </c>
    </row>
    <row r="14" spans="1:8" ht="12.75">
      <c r="A14" s="37" t="s">
        <v>42</v>
      </c>
      <c r="B14" s="179"/>
      <c r="C14" s="179"/>
      <c r="D14" s="179"/>
      <c r="E14" s="42"/>
      <c r="H14" s="38" t="s">
        <v>84</v>
      </c>
    </row>
    <row r="15" spans="1:8" ht="12.75">
      <c r="A15" s="40" t="s">
        <v>50</v>
      </c>
      <c r="B15" s="179"/>
      <c r="C15" s="179"/>
      <c r="D15" s="179"/>
      <c r="E15" s="42"/>
      <c r="H15" s="38" t="s">
        <v>84</v>
      </c>
    </row>
    <row r="16" spans="1:8" ht="12.75">
      <c r="A16" s="37" t="s">
        <v>61</v>
      </c>
      <c r="B16" s="179"/>
      <c r="C16" s="179"/>
      <c r="D16" s="179"/>
      <c r="E16" s="42"/>
      <c r="H16" s="38" t="s">
        <v>84</v>
      </c>
    </row>
    <row r="17" spans="1:5" ht="12.75">
      <c r="A17" s="48"/>
      <c r="B17" s="179"/>
      <c r="C17" s="179"/>
      <c r="D17" s="179"/>
      <c r="E17" s="42"/>
    </row>
  </sheetData>
  <sheetProtection selectLockedCells="1" selectUnlockedCells="1"/>
  <mergeCells count="7">
    <mergeCell ref="B17:D17"/>
    <mergeCell ref="A1:I1"/>
    <mergeCell ref="B12:D12"/>
    <mergeCell ref="B13:D13"/>
    <mergeCell ref="B14:D14"/>
    <mergeCell ref="B15:D15"/>
    <mergeCell ref="B16:D16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2015-09-02T15:44:26Z</cp:lastPrinted>
  <dcterms:created xsi:type="dcterms:W3CDTF">2014-09-04T19:53:31Z</dcterms:created>
  <dcterms:modified xsi:type="dcterms:W3CDTF">2015-09-02T15:44:27Z</dcterms:modified>
  <cp:category/>
  <cp:version/>
  <cp:contentType/>
  <cp:contentStatus/>
</cp:coreProperties>
</file>